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extended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bookViews>
    <workbookView activeTab="1"/>
  </bookViews>
  <sheets>
    <sheet name="меню для ЛТО" r:id="rId1" sheetId="1" state="hidden"/>
    <sheet name="Пришкольный" r:id="rId2" sheetId="2" state="visible"/>
    <sheet name="ЛТО" r:id="rId3" sheetId="3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<sst xmlns="http://schemas.openxmlformats.org/spreadsheetml/2006/main" xmlns:a="http://schemas.openxmlformats.org/drawingml/2006/main" xmlns:c="http://schemas.openxmlformats.org/drawingml/2006/chart" xmlns:co="http://ncloudtech.com" xmlns:m="http://schemas.openxmlformats.org/officeDocument/2006/math" xmlns:mc="http://schemas.openxmlformats.org/markup-compatibility/2006" xmlns:o="urn:schemas-microsoft-com:office:office" xmlns:p="http://schemas.openxmlformats.org/presentationml/2006/main" xmlns:pic="http://schemas.openxmlformats.org/drawingml/2006/picture" xmlns:r="http://schemas.openxmlformats.org/officeDocument/2006/relationships" xmlns:s="http://schemas.openxmlformats.org/officeDocument/2006/sharedTypes" xmlns:sl="http://schemas.openxmlformats.org/schemaLibrary/2006/main" xmlns:v="urn:schemas-microsoft-com:vml" xmlns:w="http://schemas.openxmlformats.org/wordprocessingml/2006/main" xmlns:w14="http://schemas.microsoft.com/office/word/2010/wordml" xmlns:w15="http://schemas.microsoft.com/office/word/2012/wordml" xmlns:wp="http://schemas.openxmlformats.org/drawingml/2006/wordprocessingDrawing" xmlns:wpg="http://schemas.microsoft.com/office/word/2010/wordprocessingGroup" xmlns:wps="http://schemas.microsoft.com/office/word/2010/wordprocessingShape" xmlns:x14="http://schemas.microsoft.com/office/spreadsheetml/2009/9/main" xmlns:xdr="http://schemas.openxmlformats.org/drawingml/2006/spreadsheetDrawing" xmlns:xm="http://schemas.microsoft.com/office/excel/2006/main" mc:Ignorable="co w14 x14 w15">
  <si>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СОГЛАСОВАНО                                                                                                                                                                                                    Заместитель начальникаТерриториального Отдела Управления Роспотребнадзора по РТ(Татарстан) в Сабинском, Мамадышском, Кукморском и Тюлячинском районах                                                                                                                                                                                                  ______________М.Х.Маснавиева.</t>
  </si>
  <si>
    <t>УТВЕРЖДЕНО                                                                                                                                                                                                         Начальник МКУ "Отдела образования"  Мамадышского муниципального района __________________И.Н.Габдрахманов.</t>
  </si>
  <si>
    <t xml:space="preserve"> Меню для летнего трудового отдыха дневного пребывания по Мамадышскому муниципальному району на 2021 год.</t>
  </si>
  <si>
    <t>Использован: Сборник рецептур блюд и кулинарных изделий для предприятий общетвенного питания 1993 и 1996гг.Сборник рецнптур блюд и кулинарный изделий татарской нацинальной кухни 1997г.</t>
  </si>
  <si>
    <t>№ рецеп</t>
  </si>
  <si>
    <t>Наименование блюд</t>
  </si>
  <si>
    <t>Масса порций</t>
  </si>
  <si>
    <t>масса порций</t>
  </si>
  <si>
    <t>Основные компоненты</t>
  </si>
  <si>
    <t>Брутто</t>
  </si>
  <si>
    <t>Нетто</t>
  </si>
  <si>
    <t>Выход</t>
  </si>
  <si>
    <t>Белки</t>
  </si>
  <si>
    <t>Жиры</t>
  </si>
  <si>
    <t>Углеводы</t>
  </si>
  <si>
    <t>Ккал</t>
  </si>
  <si>
    <t xml:space="preserve">Цена </t>
  </si>
  <si>
    <t>Сумма</t>
  </si>
  <si>
    <t>1 день</t>
  </si>
  <si>
    <t>с7до11 лет</t>
  </si>
  <si>
    <t>с 11 и старше</t>
  </si>
  <si>
    <t>Завтрак</t>
  </si>
  <si>
    <t>№411</t>
  </si>
  <si>
    <t>Каша молочная пшенно-рисовая</t>
  </si>
  <si>
    <t>Рис</t>
  </si>
  <si>
    <t>Пшено</t>
  </si>
  <si>
    <t>150/5</t>
  </si>
  <si>
    <t>Молоко 2 ,5%</t>
  </si>
  <si>
    <t>Сахар</t>
  </si>
  <si>
    <t>-</t>
  </si>
  <si>
    <t>Соль</t>
  </si>
  <si>
    <t>Масло сливочное</t>
  </si>
  <si>
    <t>№642</t>
  </si>
  <si>
    <t>Какао с молоком</t>
  </si>
  <si>
    <t>Какао</t>
  </si>
  <si>
    <t>1996г.</t>
  </si>
  <si>
    <t>№1</t>
  </si>
  <si>
    <t>Хлеб с маслом и сыром</t>
  </si>
  <si>
    <t>Хлеб пшен</t>
  </si>
  <si>
    <t>Сыр</t>
  </si>
  <si>
    <t>Масло слив</t>
  </si>
  <si>
    <t xml:space="preserve">  </t>
  </si>
  <si>
    <t>80/10/10</t>
  </si>
  <si>
    <t xml:space="preserve">Свежие фрукты  </t>
  </si>
  <si>
    <t>Апельсины</t>
  </si>
  <si>
    <t>10ч30м</t>
  </si>
  <si>
    <t>Напиток</t>
  </si>
  <si>
    <t>итого за завтрак</t>
  </si>
  <si>
    <t>Обед</t>
  </si>
  <si>
    <t>№34</t>
  </si>
  <si>
    <t>Салат из моркови с яблоками</t>
  </si>
  <si>
    <t>Морковь</t>
  </si>
  <si>
    <t>сахар</t>
  </si>
  <si>
    <t>Яблоки</t>
  </si>
  <si>
    <t>Масло растит</t>
  </si>
  <si>
    <t>№196</t>
  </si>
  <si>
    <t>Рассольник домашний</t>
  </si>
  <si>
    <t>Капуста</t>
  </si>
  <si>
    <t>250/25</t>
  </si>
  <si>
    <t>Картофель</t>
  </si>
  <si>
    <t>Лук репчатый</t>
  </si>
  <si>
    <t>Огурцы соленые</t>
  </si>
  <si>
    <t>Бульон</t>
  </si>
  <si>
    <t>Мясо</t>
  </si>
  <si>
    <t>Сметана 15% ж</t>
  </si>
  <si>
    <t>№591</t>
  </si>
  <si>
    <t>Гуляш из говядины</t>
  </si>
  <si>
    <t>Говядина</t>
  </si>
  <si>
    <t>50/50</t>
  </si>
  <si>
    <t>Масло растительное</t>
  </si>
  <si>
    <t>Лук  репчатый</t>
  </si>
  <si>
    <t>Томат</t>
  </si>
  <si>
    <t>Или томат паста</t>
  </si>
  <si>
    <t>Мука</t>
  </si>
  <si>
    <t>Масса тушеного мяса</t>
  </si>
  <si>
    <t>Масса соуса</t>
  </si>
  <si>
    <t>№694</t>
  </si>
  <si>
    <t>Пюре картофельное</t>
  </si>
  <si>
    <t>№867</t>
  </si>
  <si>
    <t>Компот из сухофруктов</t>
  </si>
  <si>
    <t>Сухофрукты</t>
  </si>
  <si>
    <t>Хлеб</t>
  </si>
  <si>
    <t>40-60</t>
  </si>
  <si>
    <t>60-80</t>
  </si>
  <si>
    <t>Хлеб пшеничный</t>
  </si>
  <si>
    <t>Хлеб ржаной</t>
  </si>
  <si>
    <t>№102</t>
  </si>
  <si>
    <t>Коржики молочные</t>
  </si>
  <si>
    <t>Мука пшеничная</t>
  </si>
  <si>
    <t>Мука на подп.</t>
  </si>
  <si>
    <t>Яйцо в гр</t>
  </si>
  <si>
    <t>Яйцо для смазки</t>
  </si>
  <si>
    <t>Сода пищевая</t>
  </si>
  <si>
    <t>Масло для смазки листов</t>
  </si>
  <si>
    <t xml:space="preserve">Выход п/ф </t>
  </si>
  <si>
    <t>Ряженка</t>
  </si>
  <si>
    <t>Итого за обед</t>
  </si>
  <si>
    <t>всего за день</t>
  </si>
  <si>
    <t>2день</t>
  </si>
  <si>
    <t xml:space="preserve"> </t>
  </si>
  <si>
    <t>№296</t>
  </si>
  <si>
    <t>Пудинг из творога</t>
  </si>
  <si>
    <t>Творог полужирный 5%</t>
  </si>
  <si>
    <t>1996г</t>
  </si>
  <si>
    <t>Яйцо</t>
  </si>
  <si>
    <t>Масло сливоч</t>
  </si>
  <si>
    <t>Сухари</t>
  </si>
  <si>
    <t>Масло сливо</t>
  </si>
  <si>
    <t>Яблоки свежие</t>
  </si>
  <si>
    <t>Ванилин</t>
  </si>
  <si>
    <t>120/10</t>
  </si>
  <si>
    <t>Кофейный напиток  с  молоком</t>
  </si>
  <si>
    <t>кофейный напиток</t>
  </si>
  <si>
    <t>№959</t>
  </si>
  <si>
    <t>Молоко</t>
  </si>
  <si>
    <t>Свежие фрукты</t>
  </si>
  <si>
    <t>банан</t>
  </si>
  <si>
    <t xml:space="preserve">Напиток </t>
  </si>
  <si>
    <t>Салат из свеклы с яблоками</t>
  </si>
  <si>
    <t>Свекла</t>
  </si>
  <si>
    <t>66,67 (вар.)</t>
  </si>
  <si>
    <t>№126</t>
  </si>
  <si>
    <t>№206</t>
  </si>
  <si>
    <t>Суп  гороховый</t>
  </si>
  <si>
    <t>Горох лущеный</t>
  </si>
  <si>
    <t>Мясо (говядина)</t>
  </si>
  <si>
    <t>№561</t>
  </si>
  <si>
    <t>Бефстроганы</t>
  </si>
  <si>
    <t>Сметана 20% ж</t>
  </si>
  <si>
    <t>Соус-томат</t>
  </si>
  <si>
    <t>№348</t>
  </si>
  <si>
    <t>каша гречневая</t>
  </si>
  <si>
    <t>Крупа гречневая</t>
  </si>
  <si>
    <t>№868</t>
  </si>
  <si>
    <t>Компотная смесь</t>
  </si>
  <si>
    <t>Булочка домашняя</t>
  </si>
  <si>
    <t>Мука д/п</t>
  </si>
  <si>
    <t>Сахар для отделки</t>
  </si>
  <si>
    <t>Яйцо на смазку</t>
  </si>
  <si>
    <t>Дрожжи</t>
  </si>
  <si>
    <t>итого за обед</t>
  </si>
  <si>
    <t>3 день</t>
  </si>
  <si>
    <t>Макароны запеченные с яйцом.</t>
  </si>
  <si>
    <t>Макароны</t>
  </si>
  <si>
    <t>130/4</t>
  </si>
  <si>
    <t>170/4</t>
  </si>
  <si>
    <t>Яйца курийные</t>
  </si>
  <si>
    <t>Масло раст</t>
  </si>
  <si>
    <t>150/4</t>
  </si>
  <si>
    <t>Банан</t>
  </si>
  <si>
    <t>№103</t>
  </si>
  <si>
    <t>Винегрет овощной</t>
  </si>
  <si>
    <t>Зеленый горошек</t>
  </si>
  <si>
    <t>Лук зеленый,петрушка</t>
  </si>
  <si>
    <t>или лук репчатый</t>
  </si>
  <si>
    <t xml:space="preserve">  №1040 </t>
  </si>
  <si>
    <t xml:space="preserve">Суп лапша домашняя                           </t>
  </si>
  <si>
    <t>Лапша домашняя №1040</t>
  </si>
  <si>
    <t>Бульон или вода</t>
  </si>
  <si>
    <t>40/25</t>
  </si>
  <si>
    <t>№610</t>
  </si>
  <si>
    <t>Котлеты «Московские»</t>
  </si>
  <si>
    <t>Хлеб ржанойй</t>
  </si>
  <si>
    <t>Масса п/ф</t>
  </si>
  <si>
    <t>№459</t>
  </si>
  <si>
    <t>Соус томатный</t>
  </si>
  <si>
    <t xml:space="preserve">каша рисовая рассыпч. </t>
  </si>
  <si>
    <t>крупа рисовая</t>
  </si>
  <si>
    <t xml:space="preserve">масло сливочное </t>
  </si>
  <si>
    <t xml:space="preserve">соль </t>
  </si>
  <si>
    <t>итого</t>
  </si>
  <si>
    <t>№924</t>
  </si>
  <si>
    <t>Компот из свежих яблок</t>
  </si>
  <si>
    <t>Татарская нац. кухня</t>
  </si>
  <si>
    <t>Дучмак с картофелем</t>
  </si>
  <si>
    <t>Вес теста</t>
  </si>
  <si>
    <t>Фарш:</t>
  </si>
  <si>
    <t>Масло для смазлист</t>
  </si>
  <si>
    <t>.</t>
  </si>
  <si>
    <t>4 день</t>
  </si>
  <si>
    <t>Запеканка рисовая с творогом</t>
  </si>
  <si>
    <t>Крупа рисовая</t>
  </si>
  <si>
    <t>№297</t>
  </si>
  <si>
    <t>Творог полужирный</t>
  </si>
  <si>
    <t>1997г</t>
  </si>
  <si>
    <t>Изюм</t>
  </si>
  <si>
    <t>Масса готовой запеканки</t>
  </si>
  <si>
    <t>200/10</t>
  </si>
  <si>
    <t>Кофейный напиток с  молоком</t>
  </si>
  <si>
    <t>Кофейный напиток</t>
  </si>
  <si>
    <t>Молоко2,5%</t>
  </si>
  <si>
    <t>Фрукты</t>
  </si>
  <si>
    <t>№70</t>
  </si>
  <si>
    <t>Салат витаминный</t>
  </si>
  <si>
    <t>Помидоры свежие</t>
  </si>
  <si>
    <t>Огурцы свежие</t>
  </si>
  <si>
    <t>Лимон для сока</t>
  </si>
  <si>
    <t>№20</t>
  </si>
  <si>
    <t>Суп картофельный с геркулесовой крупой</t>
  </si>
  <si>
    <t>Крупа геркулес</t>
  </si>
  <si>
    <t>Вода или бульон</t>
  </si>
  <si>
    <t>№516</t>
  </si>
  <si>
    <t>Тефтели  рыбные</t>
  </si>
  <si>
    <t>Рыба горбуша фил</t>
  </si>
  <si>
    <t>75/50</t>
  </si>
  <si>
    <t xml:space="preserve">Масса тефтелей </t>
  </si>
  <si>
    <t>Картофельное пюре</t>
  </si>
  <si>
    <t>№883</t>
  </si>
  <si>
    <t xml:space="preserve">Кисель </t>
  </si>
  <si>
    <t xml:space="preserve">Концентрат </t>
  </si>
  <si>
    <t xml:space="preserve">сахар </t>
  </si>
  <si>
    <t>№ 1026</t>
  </si>
  <si>
    <t>Пирожки из свежих яблок</t>
  </si>
  <si>
    <t>Масло раст для см. л</t>
  </si>
  <si>
    <t>Яйцо для смазывания пирожков</t>
  </si>
  <si>
    <t xml:space="preserve"> 5 день</t>
  </si>
  <si>
    <t>Каша молочная манная</t>
  </si>
  <si>
    <t>Крупа манная</t>
  </si>
  <si>
    <t>130\5</t>
  </si>
  <si>
    <t>180\5</t>
  </si>
  <si>
    <t>№186</t>
  </si>
  <si>
    <t>Щи из свежей капусты</t>
  </si>
  <si>
    <t>250/5</t>
  </si>
  <si>
    <t>Петрушка</t>
  </si>
  <si>
    <t>Томат-пюре</t>
  </si>
  <si>
    <t>№664</t>
  </si>
  <si>
    <t>Зразы  рубленые</t>
  </si>
  <si>
    <t>Котлетная масса</t>
  </si>
  <si>
    <t>Масса пассиро лука</t>
  </si>
  <si>
    <t>Зелень</t>
  </si>
  <si>
    <t>Каша  гречневая</t>
  </si>
  <si>
    <t>Кыстыбый с картофелем</t>
  </si>
  <si>
    <t xml:space="preserve">Молоко </t>
  </si>
  <si>
    <t>Сметана</t>
  </si>
  <si>
    <t>Масло для см. листов</t>
  </si>
  <si>
    <t>6 день</t>
  </si>
  <si>
    <t>№1019</t>
  </si>
  <si>
    <t>Омлет с сыром запеченный</t>
  </si>
  <si>
    <t>100/3</t>
  </si>
  <si>
    <t>Сыр твердый</t>
  </si>
  <si>
    <t>Соль иодиров</t>
  </si>
  <si>
    <t>Масса омлета</t>
  </si>
  <si>
    <t>№620</t>
  </si>
  <si>
    <t>Яблоки, запеченые с творогом</t>
  </si>
  <si>
    <t xml:space="preserve"> 1993 г.</t>
  </si>
  <si>
    <t>130/60</t>
  </si>
  <si>
    <t>180/60</t>
  </si>
  <si>
    <t>изюм</t>
  </si>
  <si>
    <t>творог</t>
  </si>
  <si>
    <t>Масса фарша</t>
  </si>
  <si>
    <t>Масса зап яблок</t>
  </si>
  <si>
    <t>150/60</t>
  </si>
  <si>
    <t>№945</t>
  </si>
  <si>
    <t>Чай с сахаром</t>
  </si>
  <si>
    <t>Заварка</t>
  </si>
  <si>
    <t>груша</t>
  </si>
  <si>
    <t>№220</t>
  </si>
  <si>
    <t xml:space="preserve">Суп геркулесовый </t>
  </si>
  <si>
    <t>36.67</t>
  </si>
  <si>
    <t>Каша  пшеничная</t>
  </si>
  <si>
    <t>Крупа пшеничная</t>
  </si>
  <si>
    <t>№10</t>
  </si>
  <si>
    <t>Ватрушки с творогом</t>
  </si>
  <si>
    <t>тат нац.</t>
  </si>
  <si>
    <t>Фарш:Творог</t>
  </si>
  <si>
    <t>Вес фарша</t>
  </si>
  <si>
    <t>Всего за день</t>
  </si>
  <si>
    <t>7 день</t>
  </si>
  <si>
    <t>130/5</t>
  </si>
  <si>
    <t>180/5</t>
  </si>
  <si>
    <t>Компот с сухофруктов</t>
  </si>
  <si>
    <t>8 день</t>
  </si>
  <si>
    <t>№492</t>
  </si>
  <si>
    <t>Сырники с творогом</t>
  </si>
  <si>
    <t>Творог</t>
  </si>
  <si>
    <t>1/8шт</t>
  </si>
  <si>
    <t xml:space="preserve">Сахар </t>
  </si>
  <si>
    <t>Чай с сахаром с молоком</t>
  </si>
  <si>
    <t>заварка</t>
  </si>
  <si>
    <t>Каша молочная рисовая</t>
  </si>
  <si>
    <t>№73</t>
  </si>
  <si>
    <t>Салат картофельный с огурцами</t>
  </si>
  <si>
    <t>№517</t>
  </si>
  <si>
    <t xml:space="preserve">Рыба тушеная </t>
  </si>
  <si>
    <t>Рыба</t>
  </si>
  <si>
    <t>50/75</t>
  </si>
  <si>
    <t>Специи</t>
  </si>
  <si>
    <t>№442</t>
  </si>
  <si>
    <t>Макароны отварные</t>
  </si>
  <si>
    <t>Ватрушки с повидлом</t>
  </si>
  <si>
    <t>Повидло</t>
  </si>
  <si>
    <t>9 день</t>
  </si>
  <si>
    <t>Яйцо вареное</t>
  </si>
  <si>
    <t>Яйцо шт.</t>
  </si>
  <si>
    <t>100/10</t>
  </si>
  <si>
    <t>140/10</t>
  </si>
  <si>
    <t>№318</t>
  </si>
  <si>
    <t>Свекла тушеная с яблоками</t>
  </si>
  <si>
    <t>Соус сметанный</t>
  </si>
  <si>
    <t>№798</t>
  </si>
  <si>
    <t>Масса тушеной свеклы</t>
  </si>
  <si>
    <t>№208</t>
  </si>
  <si>
    <t>Суп вермишелевый с картофелем</t>
  </si>
  <si>
    <t>Вермишель</t>
  </si>
  <si>
    <t>250\25</t>
  </si>
  <si>
    <t>Мясо гов.</t>
  </si>
  <si>
    <t>№416</t>
  </si>
  <si>
    <t>Биточки мясные</t>
  </si>
  <si>
    <t>хлеб</t>
  </si>
  <si>
    <t>сухари</t>
  </si>
  <si>
    <t>масло растит</t>
  </si>
  <si>
    <t>молоко или вода</t>
  </si>
  <si>
    <t>№682</t>
  </si>
  <si>
    <t>Каша гречневая</t>
  </si>
  <si>
    <t>крупа гречневая</t>
  </si>
  <si>
    <t>сухофрукты</t>
  </si>
  <si>
    <t>Пирожки из свежей капусты</t>
  </si>
  <si>
    <t>Фарш: капуста</t>
  </si>
  <si>
    <t>Лук</t>
  </si>
  <si>
    <t>10 день</t>
  </si>
  <si>
    <t>Каша молочная геркулесовая</t>
  </si>
  <si>
    <t>Геркулес</t>
  </si>
  <si>
    <t>№1008</t>
  </si>
  <si>
    <t>200/7</t>
  </si>
  <si>
    <t>Хлеб с маслом с сосиской</t>
  </si>
  <si>
    <t>колбаса</t>
  </si>
  <si>
    <t>80/10/30</t>
  </si>
  <si>
    <t>Груша</t>
  </si>
  <si>
    <t>№59</t>
  </si>
  <si>
    <t>Салат из свежих помидоров</t>
  </si>
  <si>
    <t>Помидоры</t>
  </si>
  <si>
    <t>Огурцы</t>
  </si>
  <si>
    <t>№221</t>
  </si>
  <si>
    <t>Суп  гороховый с картофелем</t>
  </si>
  <si>
    <t>Горох</t>
  </si>
  <si>
    <t xml:space="preserve">Бульон </t>
  </si>
  <si>
    <t>№63</t>
  </si>
  <si>
    <t>--</t>
  </si>
  <si>
    <t xml:space="preserve">Сухофрукты </t>
  </si>
  <si>
    <t xml:space="preserve">    11 день</t>
  </si>
  <si>
    <t>Сосиски отварные</t>
  </si>
  <si>
    <t>Сосиски</t>
  </si>
  <si>
    <t xml:space="preserve">Макароны </t>
  </si>
  <si>
    <t xml:space="preserve">   </t>
  </si>
  <si>
    <t>№1024</t>
  </si>
  <si>
    <t xml:space="preserve">Обед </t>
  </si>
  <si>
    <t>№92</t>
  </si>
  <si>
    <t>№235</t>
  </si>
  <si>
    <t>Суп лапша домашняя</t>
  </si>
  <si>
    <t>№418</t>
  </si>
  <si>
    <t>Молоко или вода</t>
  </si>
  <si>
    <t>Эчпочмак</t>
  </si>
  <si>
    <t>Масса теста</t>
  </si>
  <si>
    <t>Жир для смазки</t>
  </si>
  <si>
    <t>Масса готового изделия</t>
  </si>
  <si>
    <t xml:space="preserve">           12 день</t>
  </si>
  <si>
    <t>180\10</t>
  </si>
  <si>
    <t>220/10</t>
  </si>
  <si>
    <t>Рыба горбуша</t>
  </si>
  <si>
    <t>13 день</t>
  </si>
  <si>
    <t>№420</t>
  </si>
  <si>
    <t>Рулет с яйцом(Соколиный глаз)</t>
  </si>
  <si>
    <t>40г</t>
  </si>
  <si>
    <t>масло раст. см листов</t>
  </si>
  <si>
    <t>№235/75</t>
  </si>
  <si>
    <t>Булочка сдобная</t>
  </si>
  <si>
    <t>Сахарная пудра</t>
  </si>
  <si>
    <t>14 день</t>
  </si>
  <si>
    <t>100\10</t>
  </si>
  <si>
    <t>140\10</t>
  </si>
  <si>
    <t>15 день</t>
  </si>
  <si>
    <t>80\3</t>
  </si>
  <si>
    <t>120/3</t>
  </si>
  <si>
    <t>Сосиска в тесте</t>
  </si>
  <si>
    <t>Чай с конфетами</t>
  </si>
  <si>
    <t>16 день</t>
  </si>
  <si>
    <t>итого за день</t>
  </si>
  <si>
    <t>17 день</t>
  </si>
  <si>
    <t>оладьи</t>
  </si>
  <si>
    <t>молоко</t>
  </si>
  <si>
    <t>мука</t>
  </si>
  <si>
    <t>соль</t>
  </si>
  <si>
    <t xml:space="preserve">    18день</t>
  </si>
  <si>
    <t>каша пненничная вязкая</t>
  </si>
  <si>
    <t>пшеничная</t>
  </si>
  <si>
    <t>220\5</t>
  </si>
  <si>
    <r>
      <rPr>
        <rFont val="Arial"/>
        <color theme="1" tint="0"/>
        <sz val="8"/>
      </rPr>
      <t xml:space="preserve">Меню пришкольного лагеря </t>
    </r>
    <r>
      <rPr>
        <rFont val="Arial"/>
        <b val="false"/>
        <i val="false"/>
        <color rgb="000000" tint="0"/>
        <sz val="8"/>
      </rPr>
      <t>МБОУ "Лицей № 2 им. ак. К.А. Валиева г. Мамадыш"</t>
    </r>
    <r>
      <rPr>
        <rFont val="Arial"/>
        <color theme="1" tint="0"/>
        <sz val="8"/>
      </rPr>
      <t xml:space="preserve"> Мамадышского муниципального района Республики Татарстан (лето 2024год.)</t>
    </r>
  </si>
  <si>
    <t>с7 до 11 лет</t>
  </si>
  <si>
    <t>100-150</t>
  </si>
  <si>
    <t>150-180</t>
  </si>
  <si>
    <t>Сок</t>
  </si>
  <si>
    <t>60-100</t>
  </si>
  <si>
    <t>Томат паста</t>
  </si>
  <si>
    <t xml:space="preserve">Яйцо </t>
  </si>
  <si>
    <t>2 день</t>
  </si>
  <si>
    <t>110/10</t>
  </si>
  <si>
    <t>130/10</t>
  </si>
  <si>
    <t>Яйцо, шт</t>
  </si>
  <si>
    <t>Кофейный напиток  с  молоком с конфетами</t>
  </si>
  <si>
    <t>80-100</t>
  </si>
  <si>
    <t>100-120</t>
  </si>
  <si>
    <t>180-200</t>
  </si>
  <si>
    <t>200-220</t>
  </si>
  <si>
    <t>Яйцо на смазку, шт</t>
  </si>
  <si>
    <t>Йогурт</t>
  </si>
  <si>
    <t>Иогурт</t>
  </si>
  <si>
    <t>120-150</t>
  </si>
  <si>
    <t>150-170</t>
  </si>
  <si>
    <t>Яйца курийные, шт</t>
  </si>
  <si>
    <t>70\10\10</t>
  </si>
  <si>
    <t>90\10\10</t>
  </si>
  <si>
    <t>Куры тушеные с овощами</t>
  </si>
  <si>
    <t>Куры охлажденные</t>
  </si>
  <si>
    <t xml:space="preserve">   4  день</t>
  </si>
  <si>
    <t>220\10</t>
  </si>
  <si>
    <t>Рыба минтай</t>
  </si>
  <si>
    <t>75\50</t>
  </si>
  <si>
    <t>Концентрат  кисель</t>
  </si>
  <si>
    <t>Пирожки со свежими яблоками</t>
  </si>
  <si>
    <t>130-150</t>
  </si>
  <si>
    <t>90\3</t>
  </si>
  <si>
    <t>110\3</t>
  </si>
  <si>
    <t>150\60</t>
  </si>
  <si>
    <t xml:space="preserve">салат из свежей  капусты </t>
  </si>
  <si>
    <t>капуста</t>
  </si>
  <si>
    <t>лук</t>
  </si>
  <si>
    <t>морковь</t>
  </si>
  <si>
    <t xml:space="preserve">масло растительное </t>
  </si>
  <si>
    <t>Каша  Рисовая</t>
  </si>
  <si>
    <t>томатный</t>
  </si>
  <si>
    <t>Йогрут</t>
  </si>
  <si>
    <t>120\5</t>
  </si>
  <si>
    <t>70-80</t>
  </si>
  <si>
    <t>80-90</t>
  </si>
  <si>
    <t>50\50</t>
  </si>
  <si>
    <t>120/5</t>
  </si>
  <si>
    <t>Рыба (Горбуша)</t>
  </si>
  <si>
    <t>140/5</t>
  </si>
  <si>
    <t>160/5</t>
  </si>
  <si>
    <t>Чай с сахаром с конфетами</t>
  </si>
  <si>
    <t xml:space="preserve">Хлеб с маслом </t>
  </si>
  <si>
    <t>70/10/30</t>
  </si>
  <si>
    <t>90/10/30</t>
  </si>
  <si>
    <t>Итого за завтрак</t>
  </si>
  <si>
    <t>40/60</t>
  </si>
  <si>
    <t>40/80</t>
  </si>
  <si>
    <t>Куры тушеные с оващами</t>
  </si>
  <si>
    <t xml:space="preserve">Лапша домашняя №1040 </t>
  </si>
  <si>
    <t>180/10</t>
  </si>
  <si>
    <t>Томмат паста</t>
  </si>
  <si>
    <t>Концентрат кисель</t>
  </si>
  <si>
    <t>40-80</t>
  </si>
  <si>
    <t>Апельсин</t>
  </si>
  <si>
    <t>Булочка Школьная</t>
  </si>
  <si>
    <t>Каша  перловая</t>
  </si>
  <si>
    <t>Крупа перловая</t>
  </si>
  <si>
    <t>каша пшенная вязкая</t>
  </si>
  <si>
    <t>пшено</t>
  </si>
  <si>
    <t>19 день</t>
  </si>
  <si>
    <t>Пряник</t>
  </si>
  <si>
    <t>Каша  Гороховая</t>
  </si>
  <si>
    <t>Крупа гороховая</t>
  </si>
  <si>
    <t>20 день</t>
  </si>
  <si>
    <t>150\5</t>
  </si>
  <si>
    <t>Печенье</t>
  </si>
  <si>
    <t>Сухофрукты куряга</t>
  </si>
  <si>
    <t xml:space="preserve"> 21 день</t>
  </si>
  <si>
    <t>№27</t>
  </si>
  <si>
    <t>нац кух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</si>
</sst>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_-* #,##0.00_р_._-;-* #,##0.00_р_._-;_-* -??_р_._-;_-@_-" formatCode="_-* #,##0.00_р_._-;-* #,##0.00_р_._-;_-* -??_р_._-;_-@_-" numFmtId="1001"/>
    <numFmt co:extendedFormatCode="0.0" formatCode="0.0" numFmtId="1002"/>
    <numFmt co:extendedFormatCode="0.00" formatCode="0.00" numFmtId="1003"/>
    <numFmt co:extendedFormatCode="0" formatCode="0" numFmtId="1004"/>
  </numFmts>
  <fonts count="39">
    <font>
      <name val="Calibri"/>
      <color rgb="000000" tint="0"/>
      <sz val="11"/>
    </font>
    <font>
      <name val="Calibri"/>
      <color rgb="000000" tint="0"/>
      <sz val="11"/>
    </font>
    <font>
      <name val="Calibri"/>
      <color rgb="000000" tint="0"/>
      <sz val="9"/>
    </font>
    <font>
      <name val="Times New Roman"/>
      <color rgb="000000" tint="0"/>
      <sz val="11"/>
    </font>
    <font>
      <name val="Times New Roman"/>
      <color rgb="000000" tint="0"/>
      <sz val="9"/>
    </font>
    <font>
      <name val="Times New Roman"/>
      <b val="true"/>
      <color rgb="000000" tint="0"/>
      <sz val="9"/>
    </font>
    <font>
      <name val="Times New Roman"/>
      <sz val="9"/>
    </font>
    <font>
      <name val="Calibri"/>
      <b val="true"/>
      <color rgb="000000" tint="0"/>
      <sz val="9"/>
    </font>
    <font>
      <name val="Times New Roman"/>
      <b val="true"/>
      <i val="true"/>
      <color rgb="000000" tint="0"/>
      <sz val="9"/>
    </font>
    <font>
      <name val="Times New Roman"/>
      <i val="true"/>
      <color rgb="000000" tint="0"/>
      <sz val="9"/>
    </font>
    <font>
      <name val="Times New Roman"/>
      <b val="true"/>
      <color rgb="000000" tint="0"/>
      <sz val="8"/>
    </font>
    <font>
      <name val="Times New Roman"/>
      <color rgb="000000" tint="0"/>
      <sz val="8"/>
    </font>
    <font>
      <name val="Times New Roman"/>
      <sz val="8"/>
    </font>
    <font>
      <name val="Times New Roman"/>
      <b val="true"/>
      <i val="true"/>
      <sz val="8"/>
    </font>
    <font>
      <name val="Times New Roman"/>
      <b val="true"/>
      <sz val="8"/>
    </font>
    <font>
      <name val="Times New Roman"/>
      <b val="true"/>
      <sz val="9"/>
    </font>
    <font>
      <name val="Times New Roman"/>
      <b val="true"/>
      <i val="true"/>
      <color rgb="000000" tint="0"/>
      <sz val="8"/>
    </font>
    <font>
      <name val="Calibri"/>
      <color rgb="000000" tint="0"/>
      <sz val="8"/>
    </font>
    <font>
      <name val="Times New Roman"/>
      <i val="true"/>
      <color rgb="000000" tint="0"/>
      <sz val="8"/>
    </font>
    <font>
      <name val="Times New Roman"/>
      <b val="true"/>
      <i val="true"/>
      <sz val="9"/>
    </font>
    <font>
      <name val="Times New Roman"/>
      <i val="true"/>
      <sz val="9"/>
    </font>
    <font>
      <name val="Times New Roman"/>
      <color rgb="FF0000" tint="0"/>
      <sz val="8"/>
    </font>
    <font>
      <name val="Times New Roman"/>
      <i val="true"/>
      <sz val="8"/>
    </font>
    <font>
      <name val="Calibri"/>
      <color rgb="000000" tint="0"/>
      <sz val="10"/>
    </font>
    <font>
      <name val="Times New Roman"/>
      <color rgb="000000" tint="0"/>
      <sz val="10"/>
    </font>
    <font>
      <name val="Times New Roman"/>
      <b val="true"/>
      <color rgb="000000" tint="0"/>
      <sz val="10"/>
    </font>
    <font>
      <name val="Calibri"/>
      <b val="true"/>
      <color rgb="000000" tint="0"/>
      <sz val="8"/>
    </font>
    <font>
      <name val="Times New Roman"/>
      <i val="true"/>
      <color rgb="000000" tint="0"/>
      <sz val="10"/>
    </font>
    <font>
      <name val="Times New Roman"/>
      <sz val="10"/>
    </font>
    <font>
      <name val="Times New Roman"/>
      <b val="true"/>
      <sz val="10"/>
    </font>
    <font>
      <name val="Times New Roman"/>
      <b val="true"/>
      <i val="true"/>
      <color rgb="000000" tint="0"/>
      <sz val="10"/>
    </font>
    <font>
      <name val="Times New Roman"/>
      <i val="true"/>
      <sz val="10"/>
    </font>
    <font>
      <name val="Calibri"/>
      <color rgb="FF0000" tint="0"/>
      <sz val="8"/>
    </font>
    <font>
      <name val="Times New Roman"/>
      <color rgb="FF0000" tint="0"/>
      <sz val="10"/>
    </font>
    <font>
      <name val="Times New Roman"/>
      <b val="true"/>
      <i val="true"/>
      <sz val="10"/>
    </font>
    <font>
      <name val="Times New Roman"/>
      <b val="true"/>
      <sz val="12"/>
    </font>
    <font>
      <name val="Times New Roman"/>
      <b val="true"/>
      <i val="true"/>
      <sz val="12"/>
    </font>
    <font>
      <name val="Times New Roman"/>
      <color rgb="000000" tint="0"/>
      <sz val="12"/>
    </font>
    <font>
      <name val="Times New Roman"/>
      <sz val="12"/>
    </font>
  </fonts>
  <fills count="5">
    <fill>
      <patternFill patternType="none"/>
    </fill>
    <fill>
      <patternFill patternType="gray125"/>
    </fill>
    <fill>
      <patternFill patternType="solid">
        <fgColor rgb="FFFFFF" tint="0"/>
      </patternFill>
    </fill>
    <fill>
      <patternFill patternType="solid">
        <fgColor rgb="FFFF00" tint="0"/>
      </patternFill>
    </fill>
    <fill>
      <patternFill patternType="solid">
        <fgColor rgb="99CC00" tint="0"/>
      </patternFill>
    </fill>
  </fills>
  <borders count="2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none"/>
      <top style="none"/>
      <bottom style="none"/>
    </border>
    <border>
      <left style="thin">
        <color rgb="000000" tint="0"/>
      </left>
      <right style="none"/>
      <top style="none"/>
      <bottom style="thin">
        <color rgb="000000" tint="0"/>
      </bottom>
    </border>
    <border>
      <top style="none"/>
      <bottom style="thin">
        <color rgb="000000" tint="0"/>
      </bottom>
    </border>
    <border>
      <right style="none"/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none"/>
    </border>
    <border>
      <left style="thin">
        <color rgb="000000" tint="0"/>
      </left>
      <right style="none"/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/>
    </border>
    <border>
      <left style="thin">
        <color rgb="000000" tint="0"/>
      </left>
      <right style="none"/>
      <bottom style="thin">
        <color rgb="000000" tint="0"/>
      </bottom>
    </border>
    <border>
      <right style="none"/>
      <top style="thin">
        <color rgb="000000" tint="0"/>
      </top>
      <bottom style="thin">
        <color rgb="000000" tint="0"/>
      </bottom>
    </border>
    <border>
      <left style="none"/>
      <right style="none"/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none"/>
      <right style="thin">
        <color rgb="000000" tint="0"/>
      </right>
      <top style="thin">
        <color rgb="000000" tint="0"/>
      </top>
      <bottom style="none"/>
    </border>
    <border>
      <left style="none"/>
      <right style="thin">
        <color rgb="000000" tint="0"/>
      </right>
    </border>
    <border>
      <left style="none"/>
      <right style="thin">
        <color rgb="000000" tint="0"/>
      </right>
      <top style="none"/>
      <bottom style="none"/>
    </border>
    <border>
      <left style="none"/>
      <right style="thin">
        <color rgb="000000" tint="0"/>
      </right>
      <bottom style="none"/>
    </border>
    <border>
      <left style="none"/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none"/>
      <bottom style="none"/>
    </border>
  </borders>
  <cellStyleXfs count="1">
    <xf applyFont="true" applyNumberFormat="true" borderId="0" fillId="0" fontId="1" numFmtId="1000" quotePrefix="false"/>
  </cellStyleXfs>
  <cellXfs count="384">
    <xf applyFont="true" applyNumberFormat="true" borderId="0" fillId="0" fontId="1" numFmtId="1000" quotePrefix="false"/>
    <xf applyFont="true" applyNumberFormat="true" borderId="0" fillId="0" fontId="2" numFmtId="1000" quotePrefix="false"/>
    <xf applyAlignment="true" applyFont="true" applyNumberFormat="true" borderId="0" fillId="0" fontId="2" numFmtId="1000" quotePrefix="false">
      <alignment wrapText="true"/>
    </xf>
    <xf applyAlignment="true" applyFont="true" applyNumberFormat="true" borderId="0" fillId="0" fontId="2" numFmtId="1000" quotePrefix="false">
      <alignment horizontal="left"/>
    </xf>
    <xf applyAlignment="true" applyFont="true" applyNumberFormat="true" borderId="0" fillId="0" fontId="3" numFmtId="1000" quotePrefix="false">
      <alignment horizontal="left" vertical="top" wrapText="true"/>
    </xf>
    <xf applyAlignment="true" applyFont="true" applyNumberFormat="true" borderId="0" fillId="0" fontId="3" numFmtId="1000" quotePrefix="false">
      <alignment horizontal="left" vertical="top" wrapText="true"/>
    </xf>
    <xf applyAlignment="true" applyFont="true" applyNumberFormat="true" borderId="0" fillId="0" fontId="3" numFmtId="1000" quotePrefix="false">
      <alignment horizontal="left" vertical="top" wrapText="true"/>
    </xf>
    <xf applyAlignment="true" applyFont="true" applyNumberFormat="true" borderId="0" fillId="0" fontId="3" numFmtId="1000" quotePrefix="false">
      <alignment vertical="top" wrapText="true"/>
    </xf>
    <xf applyAlignment="true" applyFont="true" applyNumberFormat="true" borderId="0" fillId="0" fontId="3" numFmtId="1000" quotePrefix="false">
      <alignment horizontal="left" vertical="top"/>
    </xf>
    <xf applyAlignment="true" applyFont="true" applyNumberFormat="true" borderId="0" fillId="0" fontId="4" numFmtId="1000" quotePrefix="false">
      <alignment horizontal="left" vertical="top"/>
    </xf>
    <xf applyAlignment="true" applyBorder="true" applyFont="true" applyNumberFormat="true" borderId="1" fillId="0" fontId="5" numFmtId="1000" quotePrefix="false">
      <alignment horizontal="center" vertical="top" wrapText="true"/>
    </xf>
    <xf applyAlignment="true" applyFont="true" applyNumberFormat="true" borderId="0" fillId="0" fontId="5" numFmtId="1000" quotePrefix="false">
      <alignment horizontal="center" vertical="top" wrapText="true"/>
    </xf>
    <xf applyAlignment="true" applyFont="true" applyNumberFormat="true" borderId="0" fillId="0" fontId="5" numFmtId="1000" quotePrefix="false">
      <alignment horizontal="center" vertical="top" wrapText="true"/>
    </xf>
    <xf applyAlignment="true" applyBorder="true" applyFont="true" applyNumberFormat="true" borderId="2" fillId="0" fontId="4" numFmtId="1000" quotePrefix="false">
      <alignment horizontal="left" vertical="top" wrapText="true"/>
    </xf>
    <xf applyAlignment="true" applyBorder="true" applyFont="true" applyNumberFormat="true" borderId="3" fillId="0" fontId="4" numFmtId="1000" quotePrefix="false">
      <alignment horizontal="left" vertical="top" wrapText="true"/>
    </xf>
    <xf applyAlignment="true" applyBorder="true" applyFont="true" applyNumberFormat="true" borderId="4" fillId="0" fontId="4" numFmtId="1000" quotePrefix="false">
      <alignment horizontal="left" vertical="top" wrapText="true"/>
    </xf>
    <xf applyAlignment="true" applyBorder="true" applyFont="true" applyNumberFormat="true" borderId="5" fillId="0" fontId="5" numFmtId="1000" quotePrefix="false">
      <alignment horizontal="left" vertical="top" wrapText="true"/>
    </xf>
    <xf applyAlignment="true" applyBorder="true" applyFont="true" applyNumberFormat="true" borderId="5" fillId="0" fontId="4" numFmtId="1001" quotePrefix="false">
      <alignment horizontal="left" vertical="top"/>
    </xf>
    <xf applyAlignment="true" applyBorder="true" applyFont="true" applyNumberFormat="true" borderId="5" fillId="0" fontId="5" numFmtId="1001" quotePrefix="false">
      <alignment horizontal="left" vertical="top" wrapText="true"/>
    </xf>
    <xf applyAlignment="true" applyBorder="true" applyFont="true" applyNumberFormat="true" borderId="5" fillId="0" fontId="4" numFmtId="1000" quotePrefix="false">
      <alignment horizontal="left" vertical="top" wrapText="true"/>
    </xf>
    <xf applyAlignment="true" applyBorder="true" applyFont="true" applyNumberFormat="true" borderId="5" fillId="0" fontId="4" numFmtId="1000" quotePrefix="false">
      <alignment horizontal="left" vertical="top"/>
    </xf>
    <xf applyAlignment="true" applyBorder="true" applyFont="true" applyNumberFormat="true" borderId="6" fillId="0" fontId="4" numFmtId="1000" quotePrefix="false">
      <alignment horizontal="left" vertical="top"/>
    </xf>
    <xf applyAlignment="true" applyBorder="true" applyFont="true" applyNumberFormat="true" borderId="7" fillId="0" fontId="4" numFmtId="1000" quotePrefix="false">
      <alignment horizontal="left" vertical="top" wrapText="true"/>
    </xf>
    <xf applyAlignment="true" applyBorder="true" applyFont="true" applyNumberFormat="true" borderId="8" fillId="0" fontId="4" numFmtId="1000" quotePrefix="false">
      <alignment horizontal="left" vertical="top" wrapText="true"/>
    </xf>
    <xf applyAlignment="true" applyBorder="true" applyFont="true" applyNumberFormat="true" borderId="9" fillId="0" fontId="4" numFmtId="1000" quotePrefix="false">
      <alignment horizontal="left" vertical="top" wrapText="true"/>
    </xf>
    <xf applyAlignment="true" applyBorder="true" applyFont="true" applyNumberFormat="true" borderId="10" fillId="0" fontId="4" numFmtId="1000" quotePrefix="false">
      <alignment horizontal="left" vertical="top" wrapText="true"/>
    </xf>
    <xf applyAlignment="true" applyBorder="true" applyFont="true" applyNumberFormat="true" borderId="11" fillId="0" fontId="4" numFmtId="1000" quotePrefix="false">
      <alignment horizontal="left" vertical="top" wrapText="true"/>
    </xf>
    <xf applyAlignment="true" applyBorder="true" applyFont="true" applyNumberFormat="true" borderId="5" fillId="0" fontId="5" numFmtId="1000" quotePrefix="false">
      <alignment horizontal="left" vertical="top"/>
    </xf>
    <xf applyAlignment="true" applyBorder="true" applyFont="true" applyNumberFormat="true" borderId="5" fillId="0" fontId="5" numFmtId="1001" quotePrefix="false">
      <alignment horizontal="left" vertical="top"/>
    </xf>
    <xf applyAlignment="true" applyFont="true" applyNumberFormat="true" borderId="0" fillId="0" fontId="5" numFmtId="1000" quotePrefix="false">
      <alignment horizontal="left" vertical="top"/>
    </xf>
    <xf applyAlignment="true" applyBorder="true" applyFont="true" applyNumberFormat="true" borderId="6" fillId="0" fontId="5" numFmtId="1000" quotePrefix="false">
      <alignment horizontal="left" vertical="top" wrapText="true"/>
    </xf>
    <xf applyAlignment="true" applyBorder="true" applyFont="true" applyNumberFormat="true" borderId="12" fillId="0" fontId="5" numFmtId="1000" quotePrefix="false">
      <alignment horizontal="left" vertical="top" wrapText="true"/>
    </xf>
    <xf applyAlignment="true" applyFont="true" applyNumberFormat="true" borderId="0" fillId="0" fontId="2" numFmtId="1000" quotePrefix="false">
      <alignment horizontal="left" vertical="top"/>
    </xf>
    <xf applyAlignment="true" applyBorder="true" applyFont="true" applyNumberFormat="true" borderId="13" fillId="0" fontId="4" numFmtId="1000" quotePrefix="false">
      <alignment horizontal="left" vertical="top" wrapText="true"/>
    </xf>
    <xf applyAlignment="true" applyBorder="true" applyFont="true" applyNumberFormat="true" borderId="5" fillId="0" fontId="2" numFmtId="1001" quotePrefix="false">
      <alignment horizontal="left" vertical="top"/>
    </xf>
    <xf applyAlignment="true" applyBorder="true" applyFont="true" applyNumberFormat="true" borderId="11" fillId="0" fontId="4" numFmtId="1000" quotePrefix="false">
      <alignment vertical="top" wrapText="true"/>
    </xf>
    <xf applyAlignment="true" applyBorder="true" applyFont="true" applyNumberFormat="true" borderId="5" fillId="0" fontId="6" numFmtId="1000" quotePrefix="false">
      <alignment horizontal="left" vertical="top"/>
    </xf>
    <xf applyAlignment="true" applyBorder="true" applyFont="true" applyNumberFormat="true" borderId="5" fillId="0" fontId="6" numFmtId="1000" quotePrefix="false">
      <alignment horizontal="left" vertical="top" wrapText="true"/>
    </xf>
    <xf applyAlignment="true" applyFont="true" applyNumberFormat="true" borderId="0" fillId="0" fontId="7" numFmtId="1000" quotePrefix="false">
      <alignment horizontal="left" vertical="top"/>
    </xf>
    <xf applyAlignment="true" applyFont="true" applyNumberFormat="true" borderId="0" fillId="0" fontId="5" numFmtId="1002" quotePrefix="false">
      <alignment horizontal="left" vertical="top"/>
    </xf>
    <xf applyAlignment="true" applyBorder="true" applyFont="true" applyNumberFormat="true" borderId="12" fillId="0" fontId="4" numFmtId="1001" quotePrefix="false">
      <alignment horizontal="left" vertical="top"/>
    </xf>
    <xf applyAlignment="true" applyBorder="true" applyFont="true" applyNumberFormat="true" borderId="5" fillId="0" fontId="5" numFmtId="1003" quotePrefix="false">
      <alignment horizontal="left" vertical="top"/>
    </xf>
    <xf applyAlignment="true" applyBorder="true" applyFill="true" applyFont="true" applyNumberFormat="true" borderId="5" fillId="2" fontId="5" numFmtId="1001" quotePrefix="false">
      <alignment horizontal="left" vertical="top"/>
    </xf>
    <xf applyAlignment="true" applyFont="true" applyNumberFormat="true" borderId="0" fillId="0" fontId="5" numFmtId="1003" quotePrefix="false">
      <alignment horizontal="left" vertical="top"/>
    </xf>
    <xf applyAlignment="true" applyBorder="true" applyFont="true" applyNumberFormat="true" borderId="14" fillId="0" fontId="5" numFmtId="1000" quotePrefix="false">
      <alignment horizontal="left" vertical="top" wrapText="true"/>
    </xf>
    <xf applyAlignment="true" applyBorder="true" applyFont="true" applyNumberFormat="true" borderId="14" fillId="0" fontId="4" numFmtId="1000" quotePrefix="false">
      <alignment horizontal="left" vertical="top" wrapText="true"/>
    </xf>
    <xf applyAlignment="true" applyBorder="true" applyFont="true" applyNumberFormat="true" borderId="15" fillId="0" fontId="4" numFmtId="1000" quotePrefix="false">
      <alignment horizontal="left" vertical="top" wrapText="true"/>
    </xf>
    <xf applyAlignment="true" applyBorder="true" applyFont="true" applyNumberFormat="true" borderId="16" fillId="0" fontId="4" numFmtId="1000" quotePrefix="false">
      <alignment horizontal="left" vertical="top" wrapText="true"/>
    </xf>
    <xf applyAlignment="true" applyBorder="true" applyFont="true" applyNumberFormat="true" borderId="14" fillId="0" fontId="6" numFmtId="1000" quotePrefix="false">
      <alignment horizontal="left" vertical="top" wrapText="true"/>
    </xf>
    <xf applyAlignment="true" applyBorder="true" applyFont="true" applyNumberFormat="true" borderId="5" fillId="0" fontId="6" numFmtId="1002" quotePrefix="false">
      <alignment horizontal="left" vertical="top" wrapText="true"/>
    </xf>
    <xf applyAlignment="true" applyBorder="true" applyFont="true" applyNumberFormat="true" borderId="17" fillId="0" fontId="5" numFmtId="1000" quotePrefix="false">
      <alignment horizontal="left" vertical="top" wrapText="true"/>
    </xf>
    <xf applyAlignment="true" applyBorder="true" applyFont="true" applyNumberFormat="true" borderId="18" fillId="0" fontId="5" numFmtId="1000" quotePrefix="false">
      <alignment horizontal="left" vertical="top" wrapText="true"/>
    </xf>
    <xf applyAlignment="true" applyBorder="true" applyFont="true" applyNumberFormat="true" borderId="7" fillId="0" fontId="4" numFmtId="1000" quotePrefix="false">
      <alignment horizontal="left" vertical="top"/>
    </xf>
    <xf applyAlignment="true" applyBorder="true" applyFont="true" applyNumberFormat="true" borderId="9" fillId="0" fontId="4" numFmtId="1000" quotePrefix="false">
      <alignment horizontal="left" vertical="top"/>
    </xf>
    <xf applyAlignment="true" applyBorder="true" applyFont="true" applyNumberFormat="true" borderId="11" fillId="0" fontId="4" numFmtId="1000" quotePrefix="false">
      <alignment horizontal="left" vertical="top"/>
    </xf>
    <xf applyAlignment="true" applyBorder="true" applyFont="true" applyNumberFormat="true" borderId="14" fillId="0" fontId="4" numFmtId="1000" quotePrefix="false">
      <alignment horizontal="left" vertical="top"/>
    </xf>
    <xf applyAlignment="true" applyBorder="true" applyFont="true" applyNumberFormat="true" borderId="19" fillId="0" fontId="4" numFmtId="1000" quotePrefix="false">
      <alignment horizontal="left" vertical="top" wrapText="true"/>
    </xf>
    <xf applyAlignment="true" applyBorder="true" applyFont="true" applyNumberFormat="true" borderId="5" fillId="0" fontId="8" numFmtId="1000" quotePrefix="false">
      <alignment horizontal="left" vertical="top"/>
    </xf>
    <xf applyAlignment="true" applyBorder="true" applyFont="true" applyNumberFormat="true" borderId="5" fillId="0" fontId="9" numFmtId="1001" quotePrefix="false">
      <alignment horizontal="left" vertical="top"/>
    </xf>
    <xf applyAlignment="true" applyBorder="true" applyFill="true" applyFont="true" applyNumberFormat="true" borderId="5" fillId="2" fontId="8" numFmtId="1001" quotePrefix="false">
      <alignment horizontal="left" vertical="top"/>
    </xf>
    <xf applyAlignment="true" applyBorder="true" applyFill="true" applyFont="true" applyNumberFormat="true" borderId="5" fillId="2" fontId="10" numFmtId="1000" quotePrefix="false">
      <alignment horizontal="left" vertical="top" wrapText="true"/>
    </xf>
    <xf applyAlignment="true" applyBorder="true" applyFill="true" applyFont="true" applyNumberFormat="true" borderId="14" fillId="2" fontId="10" numFmtId="1000" quotePrefix="false">
      <alignment horizontal="left" vertical="top" wrapText="true"/>
    </xf>
    <xf applyAlignment="true" applyBorder="true" applyFill="true" applyFont="true" applyNumberFormat="true" borderId="5" fillId="2" fontId="11" numFmtId="1001" quotePrefix="false">
      <alignment horizontal="left" vertical="top"/>
    </xf>
    <xf applyAlignment="true" applyBorder="true" applyFont="true" applyNumberFormat="true" borderId="5" fillId="0" fontId="11" numFmtId="1001" quotePrefix="false">
      <alignment horizontal="left" vertical="top"/>
    </xf>
    <xf applyAlignment="true" applyBorder="true" applyFill="true" applyFont="true" applyNumberFormat="true" borderId="17" fillId="2" fontId="10" numFmtId="1000" quotePrefix="false">
      <alignment horizontal="left" vertical="top" wrapText="true"/>
    </xf>
    <xf applyAlignment="true" applyBorder="true" applyFill="true" applyFont="true" applyNumberFormat="true" borderId="18" fillId="2" fontId="10" numFmtId="1000" quotePrefix="false">
      <alignment horizontal="left" vertical="top" wrapText="true"/>
    </xf>
    <xf applyAlignment="true" applyBorder="true" applyFill="true" applyFont="true" applyNumberFormat="true" borderId="5" fillId="2" fontId="10" numFmtId="1000" quotePrefix="false">
      <alignment horizontal="left" vertical="top"/>
    </xf>
    <xf applyAlignment="true" applyBorder="true" applyFill="true" applyFont="true" applyNumberFormat="true" borderId="5" fillId="2" fontId="11" numFmtId="1000" quotePrefix="false">
      <alignment horizontal="left" vertical="top"/>
    </xf>
    <xf applyAlignment="true" applyBorder="true" applyFill="true" applyFont="true" applyNumberFormat="true" borderId="5" fillId="2" fontId="11" numFmtId="1000" quotePrefix="false">
      <alignment horizontal="center" vertical="top"/>
    </xf>
    <xf applyAlignment="true" applyBorder="true" applyFill="true" applyFont="true" applyNumberFormat="true" borderId="6" fillId="2" fontId="11" numFmtId="1000" quotePrefix="false">
      <alignment horizontal="center" vertical="top"/>
    </xf>
    <xf applyAlignment="true" applyBorder="true" applyFill="true" applyFont="true" applyNumberFormat="true" borderId="12" fillId="2" fontId="11" numFmtId="1000" quotePrefix="false">
      <alignment horizontal="center" vertical="top"/>
    </xf>
    <xf applyAlignment="true" applyBorder="true" applyFill="true" applyFont="true" applyNumberFormat="true" borderId="5" fillId="2" fontId="11" numFmtId="1000" quotePrefix="false">
      <alignment horizontal="left" vertical="top" wrapText="true"/>
    </xf>
    <xf applyAlignment="true" applyBorder="true" applyFill="true" applyFont="true" applyNumberFormat="true" borderId="14" fillId="2" fontId="11" numFmtId="1000" quotePrefix="false">
      <alignment horizontal="left" vertical="top" wrapText="true"/>
    </xf>
    <xf applyAlignment="true" applyBorder="true" applyFill="true" applyFont="true" applyNumberFormat="true" borderId="5" fillId="2" fontId="12" numFmtId="1000" quotePrefix="false">
      <alignment horizontal="left" vertical="top" wrapText="true"/>
    </xf>
    <xf applyAlignment="true" applyBorder="true" applyFill="true" applyFont="true" applyNumberFormat="true" borderId="15" fillId="2" fontId="11" numFmtId="1000" quotePrefix="false">
      <alignment horizontal="left" vertical="top" wrapText="true"/>
    </xf>
    <xf applyAlignment="true" applyBorder="true" applyFill="true" applyFont="true" applyNumberFormat="true" borderId="5" fillId="2" fontId="12" numFmtId="1002" quotePrefix="false">
      <alignment horizontal="left" vertical="top" wrapText="true"/>
    </xf>
    <xf applyAlignment="true" applyBorder="true" applyFill="true" applyFont="true" applyNumberFormat="true" borderId="16" fillId="2" fontId="11" numFmtId="1000" quotePrefix="false">
      <alignment horizontal="left" vertical="top" wrapText="true"/>
    </xf>
    <xf applyAlignment="true" applyBorder="true" applyFill="true" applyFont="true" applyNumberFormat="true" borderId="5" fillId="2" fontId="12" numFmtId="1003" quotePrefix="false">
      <alignment horizontal="left" vertical="top" wrapText="true"/>
    </xf>
    <xf applyAlignment="true" applyBorder="true" applyFill="true" applyFont="true" applyNumberFormat="true" borderId="5" fillId="2" fontId="13" numFmtId="1000" quotePrefix="false">
      <alignment horizontal="left" vertical="top" wrapText="true"/>
    </xf>
    <xf applyAlignment="true" applyBorder="true" applyFont="true" applyNumberFormat="true" borderId="5" fillId="0" fontId="10" numFmtId="1001" quotePrefix="false">
      <alignment horizontal="left" vertical="top"/>
    </xf>
    <xf applyAlignment="true" applyBorder="true" applyFill="true" applyFont="true" applyNumberFormat="true" borderId="7" fillId="2" fontId="11" numFmtId="1000" quotePrefix="false">
      <alignment horizontal="left" vertical="top" wrapText="true"/>
    </xf>
    <xf applyAlignment="true" applyBorder="true" applyFill="true" applyFont="true" applyNumberFormat="true" borderId="10" fillId="2" fontId="11" numFmtId="1000" quotePrefix="false">
      <alignment horizontal="left" vertical="top" wrapText="true"/>
    </xf>
    <xf applyAlignment="true" applyBorder="true" applyFill="true" applyFont="true" applyNumberFormat="true" borderId="11" fillId="2" fontId="11" numFmtId="1000" quotePrefix="false">
      <alignment horizontal="left" vertical="top" wrapText="true"/>
    </xf>
    <xf applyAlignment="true" applyBorder="true" applyFont="true" applyNumberFormat="true" borderId="5" fillId="0" fontId="11" numFmtId="1000" quotePrefix="false">
      <alignment horizontal="left" vertical="top"/>
    </xf>
    <xf applyAlignment="true" applyBorder="true" applyFont="true" applyNumberFormat="true" borderId="14" fillId="0" fontId="11" numFmtId="1000" quotePrefix="false">
      <alignment horizontal="left" vertical="top" wrapText="true"/>
    </xf>
    <xf applyAlignment="true" applyBorder="true" applyFont="true" applyNumberFormat="true" borderId="5" fillId="0" fontId="11" numFmtId="1000" quotePrefix="false">
      <alignment horizontal="left" vertical="top" wrapText="true"/>
    </xf>
    <xf applyAlignment="true" applyBorder="true" applyFont="true" applyNumberFormat="true" borderId="5" fillId="0" fontId="10" numFmtId="1000" quotePrefix="false">
      <alignment horizontal="left" vertical="top"/>
    </xf>
    <xf applyAlignment="true" applyBorder="true" applyFont="true" applyNumberFormat="true" borderId="16" fillId="0" fontId="11" numFmtId="1000" quotePrefix="false">
      <alignment horizontal="left" vertical="top" wrapText="true"/>
    </xf>
    <xf applyAlignment="true" applyBorder="true" applyFont="true" applyNumberFormat="true" borderId="5" fillId="0" fontId="12" numFmtId="1000" quotePrefix="false">
      <alignment horizontal="left" vertical="top" wrapText="true"/>
    </xf>
    <xf applyAlignment="true" applyBorder="true" applyFont="true" applyNumberFormat="true" borderId="14" fillId="0" fontId="12" numFmtId="1000" quotePrefix="false">
      <alignment horizontal="left" vertical="top" wrapText="true"/>
    </xf>
    <xf applyAlignment="true" applyBorder="true" applyFont="true" applyNumberFormat="true" borderId="19" fillId="0" fontId="12" numFmtId="1000" quotePrefix="false">
      <alignment horizontal="left" vertical="top" wrapText="true"/>
    </xf>
    <xf applyAlignment="true" applyBorder="true" applyFont="true" applyNumberFormat="true" borderId="16" fillId="0" fontId="12" numFmtId="1000" quotePrefix="false">
      <alignment horizontal="left" vertical="top" wrapText="true"/>
    </xf>
    <xf applyAlignment="true" applyBorder="true" applyFont="true" applyNumberFormat="true" borderId="2" fillId="0" fontId="12" numFmtId="1000" quotePrefix="false">
      <alignment horizontal="left" vertical="top" wrapText="true"/>
    </xf>
    <xf applyAlignment="true" applyBorder="true" applyFont="true" applyNumberFormat="true" borderId="5" fillId="0" fontId="14" numFmtId="1000" quotePrefix="false">
      <alignment horizontal="left" vertical="top" wrapText="true"/>
    </xf>
    <xf applyAlignment="true" applyBorder="true" applyFont="true" applyNumberFormat="true" borderId="5" fillId="0" fontId="12" numFmtId="1001" quotePrefix="false">
      <alignment horizontal="left" vertical="top" wrapText="true"/>
    </xf>
    <xf applyAlignment="true" applyBorder="true" applyFont="true" applyNumberFormat="true" borderId="7" fillId="0" fontId="12" numFmtId="1000" quotePrefix="false">
      <alignment horizontal="left" vertical="top" wrapText="true"/>
    </xf>
    <xf applyAlignment="true" applyBorder="true" applyFont="true" applyNumberFormat="true" borderId="5" fillId="0" fontId="12" numFmtId="1001" quotePrefix="false">
      <alignment horizontal="left" vertical="top"/>
    </xf>
    <xf applyAlignment="true" applyBorder="true" applyFont="true" applyNumberFormat="true" borderId="8" fillId="0" fontId="12" numFmtId="1000" quotePrefix="false">
      <alignment horizontal="left" vertical="top" wrapText="true"/>
    </xf>
    <xf applyAlignment="true" applyBorder="true" applyFont="true" applyNumberFormat="true" borderId="13" fillId="0" fontId="12" numFmtId="1000" quotePrefix="false">
      <alignment horizontal="left" vertical="top" wrapText="true"/>
    </xf>
    <xf applyAlignment="true" applyBorder="true" applyFont="true" applyNumberFormat="true" borderId="9" fillId="0" fontId="12" numFmtId="1000" quotePrefix="false">
      <alignment horizontal="left" vertical="top" wrapText="true"/>
    </xf>
    <xf applyAlignment="true" applyBorder="true" applyFont="true" applyNumberFormat="true" borderId="10" fillId="0" fontId="12" numFmtId="1000" quotePrefix="false">
      <alignment horizontal="left" vertical="top" wrapText="true"/>
    </xf>
    <xf applyAlignment="true" applyBorder="true" applyFont="true" applyNumberFormat="true" borderId="11" fillId="0" fontId="12" numFmtId="1000" quotePrefix="false">
      <alignment horizontal="left" vertical="top" wrapText="true"/>
    </xf>
    <xf applyAlignment="true" applyBorder="true" applyFont="true" applyNumberFormat="true" borderId="19" fillId="0" fontId="11" numFmtId="1000" quotePrefix="false">
      <alignment horizontal="left" vertical="top" wrapText="true"/>
    </xf>
    <xf applyAlignment="true" applyBorder="true" applyFont="true" applyNumberFormat="true" borderId="2" fillId="0" fontId="11" numFmtId="1000" quotePrefix="false">
      <alignment horizontal="left" vertical="top" wrapText="true"/>
    </xf>
    <xf applyAlignment="true" applyBorder="true" applyFont="true" applyNumberFormat="true" borderId="5" fillId="0" fontId="12" numFmtId="1000" quotePrefix="false">
      <alignment horizontal="left" vertical="top"/>
    </xf>
    <xf applyAlignment="true" applyBorder="true" applyFont="true" applyNumberFormat="true" borderId="5" fillId="0" fontId="12" numFmtId="1000" quotePrefix="false">
      <alignment vertical="top" wrapText="true"/>
    </xf>
    <xf applyAlignment="true" applyBorder="true" applyFont="true" applyNumberFormat="true" borderId="5" fillId="0" fontId="12" numFmtId="1000" quotePrefix="false">
      <alignment wrapText="true"/>
    </xf>
    <xf applyBorder="true" applyFont="true" applyNumberFormat="true" borderId="5" fillId="0" fontId="12" numFmtId="1000" quotePrefix="false"/>
    <xf applyAlignment="true" applyBorder="true" applyFont="true" applyNumberFormat="true" borderId="5" fillId="0" fontId="12" numFmtId="1000" quotePrefix="false">
      <alignment horizontal="center"/>
    </xf>
    <xf applyAlignment="true" applyBorder="true" applyFont="true" applyNumberFormat="true" borderId="5" fillId="0" fontId="11" numFmtId="1000" quotePrefix="false">
      <alignment horizontal="left"/>
    </xf>
    <xf applyAlignment="true" applyBorder="true" applyFont="true" applyNumberFormat="true" borderId="5" fillId="0" fontId="12" numFmtId="1003" quotePrefix="false">
      <alignment horizontal="center"/>
    </xf>
    <xf applyAlignment="true" applyBorder="true" applyFont="true" applyNumberFormat="true" borderId="5" fillId="0" fontId="11" numFmtId="1001" quotePrefix="false">
      <alignment horizontal="left"/>
    </xf>
    <xf applyAlignment="true" applyBorder="true" applyFont="true" applyNumberFormat="true" borderId="10" fillId="0" fontId="12" numFmtId="1000" quotePrefix="false">
      <alignment vertical="top" wrapText="true"/>
    </xf>
    <xf applyAlignment="true" applyBorder="true" applyFont="true" applyNumberFormat="true" borderId="5" fillId="0" fontId="14" numFmtId="1000" quotePrefix="false">
      <alignment wrapText="true"/>
    </xf>
    <xf applyAlignment="true" applyBorder="true" applyFont="true" applyNumberFormat="true" borderId="5" fillId="0" fontId="14" numFmtId="1000" quotePrefix="false">
      <alignment vertical="top" wrapText="true"/>
    </xf>
    <xf applyBorder="true" applyFont="true" applyNumberFormat="true" borderId="5" fillId="0" fontId="14" numFmtId="1000" quotePrefix="false"/>
    <xf applyAlignment="true" applyBorder="true" applyFont="true" applyNumberFormat="true" borderId="5" fillId="0" fontId="14" numFmtId="1000" quotePrefix="false">
      <alignment horizontal="center"/>
    </xf>
    <xf applyAlignment="true" applyBorder="true" applyFont="true" applyNumberFormat="true" borderId="5" fillId="0" fontId="14" numFmtId="1003" quotePrefix="false">
      <alignment horizontal="center"/>
    </xf>
    <xf applyAlignment="true" applyBorder="true" applyFont="true" applyNumberFormat="true" borderId="5" fillId="0" fontId="10" numFmtId="1001" quotePrefix="false">
      <alignment horizontal="left"/>
    </xf>
    <xf applyAlignment="true" applyBorder="true" applyFont="true" applyNumberFormat="true" borderId="14" fillId="0" fontId="10" numFmtId="1000" quotePrefix="false">
      <alignment horizontal="left" vertical="top" wrapText="true"/>
    </xf>
    <xf applyAlignment="true" applyBorder="true" applyFont="true" applyNumberFormat="true" borderId="17" fillId="0" fontId="10" numFmtId="1000" quotePrefix="false">
      <alignment horizontal="left" vertical="top" wrapText="true"/>
    </xf>
    <xf applyAlignment="true" applyBorder="true" applyFont="true" applyNumberFormat="true" borderId="5" fillId="0" fontId="10" numFmtId="1000" quotePrefix="false">
      <alignment horizontal="left" vertical="top" wrapText="true"/>
    </xf>
    <xf applyAlignment="true" applyBorder="true" applyFont="true" applyNumberFormat="true" borderId="5" fillId="0" fontId="10" numFmtId="1003" quotePrefix="false">
      <alignment horizontal="left" vertical="top"/>
    </xf>
    <xf applyAlignment="true" applyBorder="true" applyFont="true" applyNumberFormat="true" borderId="20" fillId="0" fontId="4" numFmtId="1000" quotePrefix="false">
      <alignment horizontal="left" vertical="top" wrapText="true"/>
    </xf>
    <xf applyAlignment="true" applyBorder="true" applyFont="true" applyNumberFormat="true" borderId="21" fillId="0" fontId="4" numFmtId="1000" quotePrefix="false">
      <alignment horizontal="left" vertical="top" wrapText="true"/>
    </xf>
    <xf applyAlignment="true" applyBorder="true" applyFont="true" applyNumberFormat="true" borderId="22" fillId="0" fontId="4" numFmtId="1000" quotePrefix="false">
      <alignment horizontal="left" vertical="top" wrapText="true"/>
    </xf>
    <xf applyAlignment="true" applyBorder="true" applyFont="true" applyNumberFormat="true" borderId="23" fillId="0" fontId="4" numFmtId="1000" quotePrefix="false">
      <alignment horizontal="left" vertical="top" wrapText="true"/>
    </xf>
    <xf applyAlignment="true" applyBorder="true" applyFont="true" applyNumberFormat="true" borderId="24" fillId="0" fontId="4" numFmtId="1000" quotePrefix="false">
      <alignment horizontal="left" vertical="top" wrapText="true"/>
    </xf>
    <xf applyAlignment="true" applyBorder="true" applyFont="true" applyNumberFormat="true" borderId="5" fillId="0" fontId="15" numFmtId="1000" quotePrefix="false">
      <alignment horizontal="left" vertical="top" wrapText="true"/>
    </xf>
    <xf applyAlignment="true" applyBorder="true" applyFont="true" applyNumberFormat="true" borderId="5" fillId="0" fontId="6" numFmtId="1001" quotePrefix="false">
      <alignment horizontal="left" vertical="top" wrapText="true"/>
    </xf>
    <xf applyAlignment="true" applyBorder="true" applyFont="true" applyNumberFormat="true" borderId="5" fillId="0" fontId="15" numFmtId="1001" quotePrefix="false">
      <alignment horizontal="left" vertical="top" wrapText="true"/>
    </xf>
    <xf applyAlignment="true" applyBorder="true" applyFont="true" applyNumberFormat="true" borderId="12" fillId="0" fontId="5" numFmtId="1001" quotePrefix="false">
      <alignment horizontal="left" vertical="top"/>
    </xf>
    <xf applyAlignment="true" applyBorder="true" applyFont="true" applyNumberFormat="true" borderId="12" fillId="0" fontId="4" numFmtId="1000" quotePrefix="false">
      <alignment horizontal="left" vertical="top" wrapText="true"/>
    </xf>
    <xf applyAlignment="true" applyBorder="true" applyFont="true" applyNumberFormat="true" borderId="14" fillId="0" fontId="10" numFmtId="1000" quotePrefix="false">
      <alignment horizontal="left" vertical="top"/>
    </xf>
    <xf applyAlignment="true" applyBorder="true" applyFont="true" applyNumberFormat="true" borderId="18" fillId="0" fontId="10" numFmtId="1000" quotePrefix="false">
      <alignment horizontal="left" vertical="top"/>
    </xf>
    <xf applyAlignment="true" applyBorder="true" applyFont="true" applyNumberFormat="true" borderId="5" fillId="0" fontId="16" numFmtId="1000" quotePrefix="false">
      <alignment horizontal="left" vertical="top"/>
    </xf>
    <xf applyAlignment="true" applyBorder="true" applyFont="true" applyNumberFormat="true" borderId="5" fillId="0" fontId="11" numFmtId="1000" quotePrefix="false">
      <alignment horizontal="center" vertical="top"/>
    </xf>
    <xf applyAlignment="true" applyBorder="true" applyFont="true" applyNumberFormat="true" borderId="6" fillId="0" fontId="11" numFmtId="1000" quotePrefix="false">
      <alignment horizontal="center" vertical="top"/>
    </xf>
    <xf applyAlignment="true" applyBorder="true" applyFont="true" applyNumberFormat="true" borderId="12" fillId="0" fontId="11" numFmtId="1000" quotePrefix="false">
      <alignment horizontal="center" vertical="top"/>
    </xf>
    <xf applyAlignment="true" applyBorder="true" applyFont="true" applyNumberFormat="true" borderId="25" fillId="0" fontId="11" numFmtId="1000" quotePrefix="false">
      <alignment horizontal="left" vertical="top" wrapText="true"/>
    </xf>
    <xf applyAlignment="true" applyBorder="true" applyFont="true" applyNumberFormat="true" borderId="1" fillId="0" fontId="11" numFmtId="1000" quotePrefix="false">
      <alignment horizontal="left" vertical="top" wrapText="true"/>
    </xf>
    <xf applyAlignment="true" applyBorder="true" applyFont="true" applyNumberFormat="true" borderId="7" fillId="0" fontId="11" numFmtId="1000" quotePrefix="false">
      <alignment horizontal="left" vertical="top" wrapText="true"/>
    </xf>
    <xf applyAlignment="true" applyBorder="true" applyFont="true" applyNumberFormat="true" borderId="10" fillId="0" fontId="11" numFmtId="1000" quotePrefix="false">
      <alignment horizontal="left" vertical="top" wrapText="true"/>
    </xf>
    <xf applyAlignment="true" applyBorder="true" applyFont="true" applyNumberFormat="true" borderId="11" fillId="0" fontId="11" numFmtId="1000" quotePrefix="false">
      <alignment horizontal="left" vertical="top" wrapText="true"/>
    </xf>
    <xf applyAlignment="true" applyFont="true" applyNumberFormat="true" borderId="0" fillId="0" fontId="17" numFmtId="1000" quotePrefix="false">
      <alignment horizontal="left"/>
    </xf>
    <xf applyAlignment="true" applyBorder="true" applyFont="true" applyNumberFormat="true" borderId="18" fillId="0" fontId="10" numFmtId="1000" quotePrefix="false">
      <alignment horizontal="left" vertical="top" wrapText="true"/>
    </xf>
    <xf applyAlignment="true" applyBorder="true" applyFill="true" applyFont="true" applyNumberFormat="true" borderId="11" fillId="2" fontId="17" numFmtId="1000" quotePrefix="false">
      <alignment horizontal="left" vertical="top" wrapText="true"/>
    </xf>
    <xf applyAlignment="true" applyBorder="true" applyFill="true" applyFont="true" applyNumberFormat="true" borderId="19" fillId="2" fontId="11" numFmtId="1000" quotePrefix="false">
      <alignment horizontal="left" vertical="top" wrapText="true"/>
    </xf>
    <xf applyAlignment="true" applyBorder="true" applyFill="true" applyFont="true" applyNumberFormat="true" borderId="2" fillId="2" fontId="11" numFmtId="1000" quotePrefix="false">
      <alignment horizontal="left" vertical="top" wrapText="true"/>
    </xf>
    <xf applyAlignment="true" applyBorder="true" applyFill="true" applyFont="true" applyNumberFormat="true" borderId="5" fillId="2" fontId="12" numFmtId="1000" quotePrefix="false">
      <alignment horizontal="left" vertical="top"/>
    </xf>
    <xf applyAlignment="true" applyBorder="true" applyFont="true" applyNumberFormat="true" borderId="5" fillId="0" fontId="12" numFmtId="1000" quotePrefix="false">
      <alignment horizontal="center" vertical="top" wrapText="true"/>
    </xf>
    <xf applyAlignment="true" applyBorder="true" applyFont="true" applyNumberFormat="true" borderId="5" fillId="0" fontId="14" numFmtId="1000" quotePrefix="false">
      <alignment horizontal="center" vertical="top" wrapText="true"/>
    </xf>
    <xf applyAlignment="true" applyBorder="true" applyFont="true" applyNumberFormat="true" borderId="5" fillId="0" fontId="14" numFmtId="1000" quotePrefix="false">
      <alignment horizontal="center" wrapText="true"/>
    </xf>
    <xf applyAlignment="true" applyBorder="true" applyFont="true" applyNumberFormat="true" borderId="5" fillId="0" fontId="12" numFmtId="1000" quotePrefix="false">
      <alignment horizontal="center" wrapText="true"/>
    </xf>
    <xf applyAlignment="true" applyBorder="true" applyFont="true" applyNumberFormat="true" borderId="5" fillId="0" fontId="14" numFmtId="1003" quotePrefix="false">
      <alignment horizontal="center" vertical="top" wrapText="true"/>
    </xf>
    <xf applyAlignment="true" applyBorder="true" applyFill="true" applyFont="true" applyNumberFormat="true" borderId="5" fillId="2" fontId="18" numFmtId="1001" quotePrefix="false">
      <alignment horizontal="left" vertical="top"/>
    </xf>
    <xf applyAlignment="true" applyBorder="true" applyFont="true" applyNumberFormat="true" borderId="14" fillId="0" fontId="15" numFmtId="1000" quotePrefix="false">
      <alignment horizontal="left" vertical="top"/>
    </xf>
    <xf applyAlignment="true" applyBorder="true" applyFont="true" applyNumberFormat="true" borderId="17" fillId="0" fontId="15" numFmtId="1000" quotePrefix="false">
      <alignment horizontal="left" vertical="top"/>
    </xf>
    <xf applyAlignment="true" applyBorder="true" applyFont="true" applyNumberFormat="true" borderId="18" fillId="0" fontId="15" numFmtId="1000" quotePrefix="false">
      <alignment horizontal="left" vertical="top"/>
    </xf>
    <xf applyAlignment="true" applyBorder="true" applyFont="true" applyNumberFormat="true" borderId="5" fillId="0" fontId="15" numFmtId="1003" quotePrefix="false">
      <alignment horizontal="left" vertical="top"/>
    </xf>
    <xf applyAlignment="true" applyBorder="true" applyFont="true" applyNumberFormat="true" borderId="14" fillId="0" fontId="15" numFmtId="1000" quotePrefix="false">
      <alignment horizontal="left" vertical="top" wrapText="true"/>
    </xf>
    <xf applyAlignment="true" applyBorder="true" applyFont="true" applyNumberFormat="true" borderId="17" fillId="0" fontId="15" numFmtId="1000" quotePrefix="false">
      <alignment horizontal="left" vertical="top" wrapText="true"/>
    </xf>
    <xf applyAlignment="true" applyBorder="true" applyFont="true" applyNumberFormat="true" borderId="16" fillId="0" fontId="6" numFmtId="1000" quotePrefix="false">
      <alignment horizontal="left" vertical="top" wrapText="true"/>
    </xf>
    <xf applyAlignment="true" applyBorder="true" applyFont="true" applyNumberFormat="true" borderId="5" fillId="0" fontId="6" numFmtId="1004" quotePrefix="false">
      <alignment horizontal="left" vertical="top" wrapText="true"/>
    </xf>
    <xf applyAlignment="true" applyBorder="true" applyFont="true" applyNumberFormat="true" borderId="15" fillId="0" fontId="6" numFmtId="1000" quotePrefix="false">
      <alignment horizontal="left" vertical="top" wrapText="true"/>
    </xf>
    <xf applyAlignment="true" applyBorder="true" applyFont="true" applyNumberFormat="true" borderId="7" fillId="0" fontId="4" numFmtId="1000" quotePrefix="false">
      <alignment horizontal="center" vertical="top" wrapText="true"/>
    </xf>
    <xf applyAlignment="true" applyBorder="true" applyFont="true" applyNumberFormat="true" borderId="13" fillId="0" fontId="4" numFmtId="1000" quotePrefix="false">
      <alignment horizontal="center" vertical="top" wrapText="true"/>
    </xf>
    <xf applyAlignment="true" applyBorder="true" applyFont="true" applyNumberFormat="true" borderId="9" fillId="0" fontId="4" numFmtId="1000" quotePrefix="false">
      <alignment horizontal="center" vertical="top" wrapText="true"/>
    </xf>
    <xf applyAlignment="true" applyBorder="true" applyFont="true" applyNumberFormat="true" borderId="19" fillId="0" fontId="6" numFmtId="1000" quotePrefix="false">
      <alignment horizontal="left" vertical="top" wrapText="true"/>
    </xf>
    <xf applyAlignment="true" applyBorder="true" applyFont="true" applyNumberFormat="true" borderId="2" fillId="0" fontId="6" numFmtId="1000" quotePrefix="false">
      <alignment horizontal="left" vertical="top" wrapText="true"/>
    </xf>
    <xf applyAlignment="true" applyBorder="true" applyFont="true" applyNumberFormat="true" borderId="5" fillId="0" fontId="15" numFmtId="1002" quotePrefix="false">
      <alignment horizontal="left" vertical="top" wrapText="true"/>
    </xf>
    <xf applyAlignment="true" applyBorder="true" applyFont="true" applyNumberFormat="true" borderId="5" fillId="0" fontId="19" numFmtId="1003" quotePrefix="false">
      <alignment horizontal="left" vertical="top" wrapText="true"/>
    </xf>
    <xf applyAlignment="true" applyBorder="true" applyFont="true" applyNumberFormat="true" borderId="5" fillId="0" fontId="20" numFmtId="1001" quotePrefix="false">
      <alignment horizontal="left" vertical="top" wrapText="true"/>
    </xf>
    <xf applyAlignment="true" applyBorder="true" applyFont="true" applyNumberFormat="true" borderId="5" fillId="0" fontId="19" numFmtId="1001" quotePrefix="false">
      <alignment horizontal="left" vertical="top" wrapText="true"/>
    </xf>
    <xf applyAlignment="true" applyBorder="true" applyFont="true" applyNumberFormat="true" borderId="5" fillId="0" fontId="20" numFmtId="1000" quotePrefix="false">
      <alignment horizontal="left" vertical="top" wrapText="true"/>
    </xf>
    <xf applyAlignment="true" applyBorder="true" applyFont="true" applyNumberFormat="true" borderId="5" fillId="0" fontId="19" numFmtId="1000" quotePrefix="false">
      <alignment horizontal="left" vertical="top" wrapText="true"/>
    </xf>
    <xf applyAlignment="true" applyBorder="true" applyFont="true" applyNumberFormat="true" borderId="5" fillId="0" fontId="6" numFmtId="1003" quotePrefix="false">
      <alignment horizontal="left" vertical="top" wrapText="true"/>
    </xf>
    <xf applyAlignment="true" applyBorder="true" applyFont="true" applyNumberFormat="true" borderId="5" fillId="0" fontId="15" numFmtId="1003" quotePrefix="false">
      <alignment horizontal="left" vertical="top" wrapText="true"/>
    </xf>
    <xf applyAlignment="true" applyBorder="true" applyFont="true" applyNumberFormat="true" borderId="7" fillId="0" fontId="6" numFmtId="1000" quotePrefix="false">
      <alignment horizontal="left" vertical="top" wrapText="true"/>
    </xf>
    <xf applyAlignment="true" applyBorder="true" applyFont="true" applyNumberFormat="true" borderId="10" fillId="0" fontId="6" numFmtId="1000" quotePrefix="false">
      <alignment horizontal="left" vertical="top" wrapText="true"/>
    </xf>
    <xf applyAlignment="true" applyBorder="true" applyFont="true" applyNumberFormat="true" borderId="11" fillId="0" fontId="6" numFmtId="1000" quotePrefix="false">
      <alignment horizontal="left" vertical="top" wrapText="true"/>
    </xf>
    <xf applyAlignment="true" applyBorder="true" applyFont="true" applyNumberFormat="true" borderId="5" fillId="0" fontId="6" numFmtId="1000" quotePrefix="false">
      <alignment horizontal="center" vertical="top" wrapText="true"/>
    </xf>
    <xf applyAlignment="true" applyBorder="true" applyFont="true" applyNumberFormat="true" borderId="10" fillId="0" fontId="6" numFmtId="1000" quotePrefix="false">
      <alignment horizontal="center" vertical="top" wrapText="true"/>
    </xf>
    <xf applyAlignment="true" applyBorder="true" applyFont="true" applyNumberFormat="true" borderId="18" fillId="0" fontId="15" numFmtId="1000" quotePrefix="false">
      <alignment horizontal="left" vertical="top" wrapText="true"/>
    </xf>
    <xf applyAlignment="true" applyBorder="true" applyFont="true" applyNumberFormat="true" borderId="5" fillId="0" fontId="15" numFmtId="1000" quotePrefix="false">
      <alignment horizontal="left" vertical="top"/>
    </xf>
    <xf applyAlignment="true" applyBorder="true" applyFont="true" applyNumberFormat="true" borderId="5" fillId="0" fontId="6" numFmtId="1001" quotePrefix="false">
      <alignment horizontal="left" vertical="top"/>
    </xf>
    <xf applyAlignment="true" applyBorder="true" applyFill="true" applyFont="true" applyNumberFormat="true" borderId="5" fillId="2" fontId="15" numFmtId="1001" quotePrefix="false">
      <alignment horizontal="left" vertical="top"/>
    </xf>
    <xf applyAlignment="true" applyBorder="true" applyFont="true" applyNumberFormat="true" borderId="14" fillId="0" fontId="14" numFmtId="1000" quotePrefix="false">
      <alignment horizontal="left" vertical="top" wrapText="true"/>
    </xf>
    <xf applyAlignment="true" applyBorder="true" applyFont="true" applyNumberFormat="true" borderId="17" fillId="0" fontId="14" numFmtId="1000" quotePrefix="false">
      <alignment horizontal="left" vertical="top" wrapText="true"/>
    </xf>
    <xf applyAlignment="true" applyBorder="true" applyFont="true" applyNumberFormat="true" borderId="18" fillId="0" fontId="14" numFmtId="1000" quotePrefix="false">
      <alignment horizontal="left" vertical="top" wrapText="true"/>
    </xf>
    <xf applyAlignment="true" applyBorder="true" applyFont="true" applyNumberFormat="true" borderId="5" fillId="0" fontId="12" numFmtId="16" quotePrefix="false">
      <alignment horizontal="left" vertical="top" wrapText="true"/>
    </xf>
    <xf applyAlignment="true" applyBorder="true" applyFont="true" applyNumberFormat="true" borderId="5" fillId="0" fontId="12" numFmtId="1002" quotePrefix="false">
      <alignment horizontal="left" vertical="top" wrapText="true"/>
    </xf>
    <xf applyAlignment="true" applyBorder="true" applyFont="true" applyNumberFormat="true" borderId="5" fillId="0" fontId="14" numFmtId="1002" quotePrefix="false">
      <alignment horizontal="left" vertical="top" wrapText="true"/>
    </xf>
    <xf applyAlignment="true" applyBorder="true" applyFont="true" applyNumberFormat="true" borderId="5" fillId="0" fontId="12" numFmtId="1003" quotePrefix="false">
      <alignment horizontal="left" vertical="top" wrapText="true"/>
    </xf>
    <xf applyAlignment="true" applyBorder="true" applyFont="true" applyNumberFormat="true" borderId="15" fillId="0" fontId="12" numFmtId="1000" quotePrefix="false">
      <alignment horizontal="left" vertical="top" wrapText="true"/>
    </xf>
    <xf applyAlignment="true" applyBorder="true" applyFont="true" applyNumberFormat="true" borderId="1" fillId="0" fontId="12" numFmtId="1000" quotePrefix="false">
      <alignment horizontal="left" vertical="top" wrapText="true"/>
    </xf>
    <xf applyAlignment="true" applyBorder="true" applyFont="true" applyNumberFormat="true" borderId="5" fillId="0" fontId="14" numFmtId="1003" quotePrefix="false">
      <alignment horizontal="left" vertical="top" wrapText="true"/>
    </xf>
    <xf applyAlignment="true" applyBorder="true" applyFont="true" applyNumberFormat="true" borderId="14" fillId="0" fontId="12" numFmtId="1000" quotePrefix="false">
      <alignment horizontal="left" vertical="top"/>
    </xf>
    <xf applyAlignment="true" applyBorder="true" applyFont="true" applyNumberFormat="true" borderId="5" fillId="0" fontId="13" numFmtId="1000" quotePrefix="false">
      <alignment horizontal="left" vertical="top"/>
    </xf>
    <xf applyAlignment="true" applyBorder="true" applyFont="true" applyNumberFormat="true" borderId="5" fillId="0" fontId="14" numFmtId="1002" quotePrefix="false">
      <alignment horizontal="center" vertical="top" wrapText="true"/>
    </xf>
    <xf applyAlignment="true" applyBorder="true" applyFont="true" applyNumberFormat="true" borderId="14" fillId="0" fontId="14" numFmtId="1000" quotePrefix="false">
      <alignment horizontal="left" vertical="top"/>
    </xf>
    <xf applyAlignment="true" applyBorder="true" applyFont="true" applyNumberFormat="true" borderId="5" fillId="0" fontId="14" numFmtId="1000" quotePrefix="false">
      <alignment horizontal="left" vertical="top"/>
    </xf>
    <xf applyAlignment="true" applyBorder="true" applyFont="true" applyNumberFormat="true" borderId="15" fillId="0" fontId="11" numFmtId="1000" quotePrefix="false">
      <alignment horizontal="left" vertical="top" wrapText="true"/>
    </xf>
    <xf applyBorder="true" applyFont="true" applyNumberFormat="true" borderId="5" fillId="0" fontId="15" numFmtId="1000" quotePrefix="false"/>
    <xf applyAlignment="true" applyBorder="true" applyFont="true" applyNumberFormat="true" borderId="7" fillId="0" fontId="12" numFmtId="1000" quotePrefix="false">
      <alignment vertical="top" wrapText="true"/>
    </xf>
    <xf applyAlignment="true" applyBorder="true" applyFont="true" applyNumberFormat="true" borderId="11" fillId="0" fontId="12" numFmtId="1000" quotePrefix="false">
      <alignment vertical="top" wrapText="true"/>
    </xf>
    <xf applyAlignment="true" applyBorder="true" applyFont="true" applyNumberFormat="true" borderId="5" fillId="0" fontId="14" numFmtId="1001" quotePrefix="false">
      <alignment horizontal="left" vertical="top" wrapText="true"/>
    </xf>
    <xf applyAlignment="true" applyBorder="true" applyFont="true" applyNumberFormat="true" borderId="5" fillId="0" fontId="14" numFmtId="1003" quotePrefix="false">
      <alignment horizontal="left" vertical="top"/>
    </xf>
    <xf applyAlignment="true" applyBorder="true" applyFont="true" applyNumberFormat="true" borderId="6" fillId="0" fontId="15" numFmtId="1000" quotePrefix="false">
      <alignment horizontal="left" vertical="top" wrapText="true"/>
    </xf>
    <xf applyAlignment="true" applyBorder="true" applyFont="true" applyNumberFormat="true" borderId="12" fillId="0" fontId="15" numFmtId="1000" quotePrefix="false">
      <alignment horizontal="left" vertical="top" wrapText="true"/>
    </xf>
    <xf applyAlignment="true" applyBorder="true" applyFont="true" applyNumberFormat="true" borderId="14" fillId="0" fontId="6" numFmtId="1000" quotePrefix="false">
      <alignment horizontal="left" vertical="top"/>
    </xf>
    <xf applyAlignment="true" applyBorder="true" applyFill="true" applyFont="true" applyNumberFormat="true" borderId="5" fillId="2" fontId="15" numFmtId="1001" quotePrefix="false">
      <alignment horizontal="left" vertical="top" wrapText="true"/>
    </xf>
    <xf applyAlignment="true" applyBorder="true" applyFont="true" applyNumberFormat="true" borderId="6" fillId="0" fontId="14" numFmtId="1000" quotePrefix="false">
      <alignment horizontal="left" vertical="top" wrapText="true"/>
    </xf>
    <xf applyAlignment="true" applyBorder="true" applyFont="true" applyNumberFormat="true" borderId="12" fillId="0" fontId="14" numFmtId="1000" quotePrefix="false">
      <alignment horizontal="left" vertical="top" wrapText="true"/>
    </xf>
    <xf applyAlignment="true" applyBorder="true" applyFont="true" applyNumberFormat="true" borderId="6" fillId="0" fontId="10" numFmtId="1000" quotePrefix="false">
      <alignment horizontal="left" vertical="top"/>
    </xf>
    <xf applyAlignment="true" applyBorder="true" applyFont="true" applyNumberFormat="true" borderId="12" fillId="0" fontId="10" numFmtId="1000" quotePrefix="false">
      <alignment horizontal="left" vertical="top"/>
    </xf>
    <xf applyAlignment="true" applyBorder="true" applyFont="true" applyNumberFormat="true" borderId="12" fillId="0" fontId="11" numFmtId="1001" quotePrefix="false">
      <alignment horizontal="left" vertical="top"/>
    </xf>
    <xf applyAlignment="true" applyBorder="true" applyFont="true" applyNumberFormat="true" borderId="20" fillId="0" fontId="11" numFmtId="1000" quotePrefix="false">
      <alignment horizontal="left" vertical="top" wrapText="true"/>
    </xf>
    <xf applyAlignment="true" applyBorder="true" applyFont="true" applyNumberFormat="true" borderId="21" fillId="0" fontId="11" numFmtId="1000" quotePrefix="false">
      <alignment horizontal="left" vertical="top" wrapText="true"/>
    </xf>
    <xf applyAlignment="true" applyBorder="true" applyFont="true" applyNumberFormat="true" borderId="22" fillId="0" fontId="11" numFmtId="1000" quotePrefix="false">
      <alignment horizontal="left" vertical="top" wrapText="true"/>
    </xf>
    <xf applyAlignment="true" applyBorder="true" applyFont="true" applyNumberFormat="true" borderId="23" fillId="0" fontId="11" numFmtId="1000" quotePrefix="false">
      <alignment horizontal="left" vertical="top" wrapText="true"/>
    </xf>
    <xf applyAlignment="true" applyBorder="true" applyFont="true" applyNumberFormat="true" borderId="24" fillId="0" fontId="11" numFmtId="1000" quotePrefix="false">
      <alignment horizontal="left" vertical="top" wrapText="true"/>
    </xf>
    <xf applyAlignment="true" applyBorder="true" applyFont="true" applyNumberFormat="true" borderId="8" fillId="0" fontId="11" numFmtId="1000" quotePrefix="false">
      <alignment horizontal="left" vertical="top" wrapText="true"/>
    </xf>
    <xf applyAlignment="true" applyBorder="true" applyFont="true" applyNumberFormat="true" borderId="12" fillId="0" fontId="10" numFmtId="1001" quotePrefix="false">
      <alignment horizontal="left" vertical="top"/>
    </xf>
    <xf applyAlignment="true" applyBorder="true" applyFont="true" applyNumberFormat="true" borderId="14" fillId="0" fontId="11" numFmtId="1000" quotePrefix="false">
      <alignment horizontal="left" vertical="top"/>
    </xf>
    <xf applyAlignment="true" applyBorder="true" applyFont="true" applyNumberFormat="true" borderId="12" fillId="0" fontId="11" numFmtId="1000" quotePrefix="false">
      <alignment horizontal="left" vertical="top" wrapText="true"/>
    </xf>
    <xf applyAlignment="true" applyBorder="true" applyFont="true" applyNumberFormat="true" borderId="6" fillId="0" fontId="10" numFmtId="1000" quotePrefix="false">
      <alignment horizontal="left" vertical="top" wrapText="true"/>
    </xf>
    <xf applyAlignment="true" applyBorder="true" applyFont="true" applyNumberFormat="true" borderId="12" fillId="0" fontId="10" numFmtId="1000" quotePrefix="false">
      <alignment horizontal="left" vertical="top" wrapText="true"/>
    </xf>
    <xf applyAlignment="true" applyBorder="true" applyFont="true" applyNumberFormat="true" borderId="13" fillId="0" fontId="11" numFmtId="1000" quotePrefix="false">
      <alignment horizontal="left" vertical="top" wrapText="true"/>
    </xf>
    <xf applyAlignment="true" applyBorder="true" applyFont="true" applyNumberFormat="true" borderId="9" fillId="0" fontId="11" numFmtId="1000" quotePrefix="false">
      <alignment horizontal="left" vertical="top" wrapText="true"/>
    </xf>
    <xf applyAlignment="true" applyBorder="true" applyFont="true" applyNumberFormat="true" borderId="5" fillId="0" fontId="17" numFmtId="1001" quotePrefix="false">
      <alignment horizontal="left" vertical="top"/>
    </xf>
    <xf applyAlignment="true" applyBorder="true" applyFont="true" applyNumberFormat="true" borderId="5" fillId="0" fontId="12" numFmtId="1000" quotePrefix="false">
      <alignment horizontal="center" vertical="top"/>
    </xf>
    <xf applyAlignment="true" applyBorder="true" applyFont="true" applyNumberFormat="true" borderId="6" fillId="0" fontId="12" numFmtId="1000" quotePrefix="false">
      <alignment horizontal="center" vertical="top"/>
    </xf>
    <xf applyAlignment="true" applyBorder="true" applyFont="true" applyNumberFormat="true" borderId="12" fillId="0" fontId="12" numFmtId="1000" quotePrefix="false">
      <alignment horizontal="center" vertical="top"/>
    </xf>
    <xf applyAlignment="true" applyBorder="true" applyFont="true" applyNumberFormat="true" borderId="5" fillId="0" fontId="21" numFmtId="1000" quotePrefix="false">
      <alignment horizontal="left" vertical="top"/>
    </xf>
    <xf applyAlignment="true" applyBorder="true" applyFont="true" applyNumberFormat="true" borderId="5" fillId="0" fontId="21" numFmtId="1000" quotePrefix="false">
      <alignment horizontal="left" vertical="top" wrapText="true"/>
    </xf>
    <xf applyAlignment="true" applyBorder="true" applyFont="true" applyNumberFormat="true" borderId="5" fillId="0" fontId="21" numFmtId="1001" quotePrefix="false">
      <alignment horizontal="left" vertical="top"/>
    </xf>
    <xf applyAlignment="true" applyBorder="true" applyFont="true" applyNumberFormat="true" borderId="14" fillId="0" fontId="10" numFmtId="1000" quotePrefix="false">
      <alignment wrapText="true"/>
    </xf>
    <xf applyAlignment="true" applyBorder="true" applyFont="true" applyNumberFormat="true" borderId="17" fillId="0" fontId="10" numFmtId="1000" quotePrefix="false">
      <alignment wrapText="true"/>
    </xf>
    <xf applyAlignment="true" applyBorder="true" applyFont="true" applyNumberFormat="true" borderId="18" fillId="0" fontId="10" numFmtId="1000" quotePrefix="false">
      <alignment wrapText="true"/>
    </xf>
    <xf applyBorder="true" applyFont="true" applyNumberFormat="true" borderId="5" fillId="0" fontId="10" numFmtId="1000" quotePrefix="false"/>
    <xf applyAlignment="true" applyBorder="true" applyFont="true" applyNumberFormat="true" borderId="5" fillId="0" fontId="10" numFmtId="1000" quotePrefix="false">
      <alignment wrapText="true"/>
    </xf>
    <xf applyBorder="true" applyFont="true" applyNumberFormat="true" borderId="5" fillId="0" fontId="10" numFmtId="1001" quotePrefix="false"/>
    <xf applyAlignment="true" applyBorder="true" applyFont="true" applyNumberFormat="true" borderId="7" fillId="0" fontId="11" numFmtId="1000" quotePrefix="false">
      <alignment horizontal="left" vertical="top"/>
    </xf>
    <xf applyAlignment="true" applyBorder="true" applyFont="true" applyNumberFormat="true" borderId="9" fillId="0" fontId="11" numFmtId="1000" quotePrefix="false">
      <alignment horizontal="left" vertical="top"/>
    </xf>
    <xf applyAlignment="true" applyBorder="true" applyFont="true" applyNumberFormat="true" borderId="11" fillId="0" fontId="11" numFmtId="1000" quotePrefix="false">
      <alignment horizontal="left" vertical="top"/>
    </xf>
    <xf applyAlignment="true" applyBorder="true" applyFont="true" applyNumberFormat="true" borderId="5" fillId="0" fontId="6" numFmtId="1000" quotePrefix="false">
      <alignment vertical="top" wrapText="true"/>
    </xf>
    <xf applyAlignment="true" applyBorder="true" applyFont="true" applyNumberFormat="true" borderId="7" fillId="0" fontId="6" numFmtId="1000" quotePrefix="false">
      <alignment wrapText="true"/>
    </xf>
    <xf applyBorder="true" applyFont="true" applyNumberFormat="true" borderId="5" fillId="0" fontId="6" numFmtId="1000" quotePrefix="false"/>
    <xf applyAlignment="true" applyBorder="true" applyFont="true" applyNumberFormat="true" borderId="5" fillId="0" fontId="6" numFmtId="1000" quotePrefix="false">
      <alignment horizontal="center"/>
    </xf>
    <xf applyAlignment="true" applyBorder="true" applyFont="true" applyNumberFormat="true" borderId="5" fillId="0" fontId="6" numFmtId="1003" quotePrefix="false">
      <alignment horizontal="center"/>
    </xf>
    <xf applyAlignment="true" applyBorder="true" applyFont="true" applyNumberFormat="true" borderId="10" fillId="0" fontId="6" numFmtId="1000" quotePrefix="false">
      <alignment vertical="top" wrapText="true"/>
    </xf>
    <xf applyAlignment="true" applyBorder="true" applyFont="true" applyNumberFormat="true" borderId="9" fillId="0" fontId="15" numFmtId="1000" quotePrefix="false">
      <alignment wrapText="true"/>
    </xf>
    <xf applyAlignment="true" applyBorder="true" applyFont="true" applyNumberFormat="true" borderId="5" fillId="0" fontId="15" numFmtId="1000" quotePrefix="false">
      <alignment vertical="top" wrapText="true"/>
    </xf>
    <xf applyAlignment="true" applyBorder="true" applyFont="true" applyNumberFormat="true" borderId="11" fillId="0" fontId="15" numFmtId="1000" quotePrefix="false">
      <alignment wrapText="true"/>
    </xf>
    <xf applyAlignment="true" applyBorder="true" applyFont="true" applyNumberFormat="true" borderId="5" fillId="0" fontId="15" numFmtId="1000" quotePrefix="false">
      <alignment horizontal="center"/>
    </xf>
    <xf applyAlignment="true" applyBorder="true" applyFont="true" applyNumberFormat="true" borderId="5" fillId="0" fontId="15" numFmtId="1003" quotePrefix="false">
      <alignment horizontal="center"/>
    </xf>
    <xf applyAlignment="true" applyBorder="true" applyFont="true" applyNumberFormat="true" borderId="17" fillId="0" fontId="14" numFmtId="1000" quotePrefix="false">
      <alignment horizontal="left" vertical="top"/>
    </xf>
    <xf applyAlignment="true" applyBorder="true" applyFont="true" applyNumberFormat="true" borderId="18" fillId="0" fontId="14" numFmtId="1000" quotePrefix="false">
      <alignment horizontal="left" vertical="top"/>
    </xf>
    <xf applyAlignment="true" applyBorder="true" applyFont="true" applyNumberFormat="true" borderId="5" fillId="0" fontId="12" numFmtId="1004" quotePrefix="false">
      <alignment horizontal="left" vertical="top" wrapText="true"/>
    </xf>
    <xf applyAlignment="true" applyBorder="true" applyFont="true" applyNumberFormat="true" borderId="5" fillId="0" fontId="22" numFmtId="1000" quotePrefix="false">
      <alignment horizontal="left" vertical="top" wrapText="true"/>
    </xf>
    <xf applyAlignment="true" applyBorder="true" applyFont="true" applyNumberFormat="true" borderId="5" fillId="0" fontId="13" numFmtId="1003" quotePrefix="false">
      <alignment horizontal="left" vertical="top" wrapText="true"/>
    </xf>
    <xf applyAlignment="true" applyBorder="true" applyFont="true" applyNumberFormat="true" borderId="5" fillId="0" fontId="19" numFmtId="1003" quotePrefix="false">
      <alignment horizontal="left" vertical="top"/>
    </xf>
    <xf applyAlignment="true" applyBorder="true" applyFont="true" applyNumberFormat="true" borderId="5" fillId="0" fontId="13" numFmtId="1002" quotePrefix="false">
      <alignment horizontal="left" vertical="top" wrapText="true"/>
    </xf>
    <xf applyAlignment="true" applyFont="true" applyNumberFormat="true" borderId="0" fillId="0" fontId="17" numFmtId="1000" quotePrefix="false">
      <alignment horizontal="left" wrapText="true"/>
    </xf>
    <xf applyAlignment="true" applyFont="true" applyNumberFormat="true" borderId="0" fillId="0" fontId="23" numFmtId="1000" quotePrefix="false">
      <alignment horizontal="left"/>
    </xf>
    <xf applyAlignment="true" applyFont="true" applyNumberFormat="true" borderId="0" fillId="0" fontId="17" numFmtId="1001" quotePrefix="false">
      <alignment horizontal="left"/>
    </xf>
    <xf applyAlignment="true" applyBorder="true" applyFont="true" applyNumberFormat="true" borderId="2" fillId="0" fontId="11" numFmtId="1000" quotePrefix="false">
      <alignment horizontal="center" vertical="top" wrapText="true"/>
    </xf>
    <xf applyAlignment="true" applyBorder="true" applyFont="true" applyNumberFormat="true" borderId="3" fillId="0" fontId="11" numFmtId="1000" quotePrefix="false">
      <alignment horizontal="center" vertical="top" wrapText="true"/>
    </xf>
    <xf applyAlignment="true" applyBorder="true" applyFont="true" applyNumberFormat="true" borderId="4" fillId="0" fontId="11" numFmtId="1000" quotePrefix="false">
      <alignment horizontal="center" vertical="top" wrapText="true"/>
    </xf>
    <xf applyAlignment="true" applyBorder="true" applyFont="true" applyNumberFormat="true" borderId="5" fillId="0" fontId="24" numFmtId="1001" quotePrefix="false">
      <alignment horizontal="left" vertical="top"/>
    </xf>
    <xf applyAlignment="true" applyBorder="true" applyFont="true" applyNumberFormat="true" borderId="5" fillId="0" fontId="10" numFmtId="1001" quotePrefix="false">
      <alignment horizontal="left" vertical="top" wrapText="true"/>
    </xf>
    <xf applyAlignment="true" applyFont="true" applyNumberFormat="true" borderId="0" fillId="0" fontId="11" numFmtId="1000" quotePrefix="false">
      <alignment horizontal="left" vertical="top"/>
    </xf>
    <xf applyAlignment="true" applyBorder="true" applyFill="true" applyFont="true" applyNumberFormat="true" borderId="5" fillId="3" fontId="10" numFmtId="1000" quotePrefix="false">
      <alignment horizontal="left" vertical="top" wrapText="true"/>
    </xf>
    <xf applyAlignment="true" applyBorder="true" applyFont="true" applyNumberFormat="true" borderId="6" fillId="0" fontId="11" numFmtId="1000" quotePrefix="false">
      <alignment horizontal="left" vertical="top"/>
    </xf>
    <xf applyAlignment="true" applyFont="true" applyNumberFormat="true" borderId="0" fillId="0" fontId="10" numFmtId="1000" quotePrefix="false">
      <alignment horizontal="left" vertical="top"/>
    </xf>
    <xf applyAlignment="true" applyBorder="true" applyFont="true" applyNumberFormat="true" borderId="5" fillId="0" fontId="25" numFmtId="1001" quotePrefix="false">
      <alignment horizontal="left" vertical="top"/>
    </xf>
    <xf applyAlignment="true" applyFont="true" applyNumberFormat="true" borderId="0" fillId="0" fontId="17" numFmtId="1000" quotePrefix="false">
      <alignment horizontal="left" vertical="top"/>
    </xf>
    <xf applyAlignment="true" applyBorder="true" applyFont="true" applyNumberFormat="true" borderId="5" fillId="0" fontId="23" numFmtId="1001" quotePrefix="false">
      <alignment horizontal="left" vertical="top"/>
    </xf>
    <xf applyAlignment="true" applyFont="true" applyNumberFormat="true" borderId="0" fillId="0" fontId="26" numFmtId="1000" quotePrefix="false">
      <alignment horizontal="left" vertical="top"/>
    </xf>
    <xf applyAlignment="true" applyBorder="true" applyFont="true" applyNumberFormat="true" borderId="5" fillId="0" fontId="25" numFmtId="1000" quotePrefix="false">
      <alignment horizontal="left" vertical="top"/>
    </xf>
    <xf applyAlignment="true" applyFont="true" applyNumberFormat="true" borderId="0" fillId="0" fontId="10" numFmtId="1002" quotePrefix="false">
      <alignment horizontal="left" vertical="top"/>
    </xf>
    <xf applyAlignment="true" applyBorder="true" applyFill="true" applyFont="true" applyNumberFormat="true" borderId="5" fillId="4" fontId="10" numFmtId="1000" quotePrefix="false">
      <alignment horizontal="left" vertical="top" wrapText="true"/>
    </xf>
    <xf applyAlignment="true" applyBorder="true" applyFill="true" applyFont="true" applyNumberFormat="true" borderId="6" fillId="4" fontId="10" numFmtId="1000" quotePrefix="false">
      <alignment horizontal="left" vertical="top" wrapText="true"/>
    </xf>
    <xf applyAlignment="true" applyBorder="true" applyFill="true" applyFont="true" applyNumberFormat="true" borderId="12" fillId="4" fontId="10" numFmtId="1000" quotePrefix="false">
      <alignment horizontal="left" vertical="top" wrapText="true"/>
    </xf>
    <xf applyAlignment="true" applyBorder="true" applyFill="true" applyFont="true" applyNumberFormat="true" borderId="5" fillId="4" fontId="11" numFmtId="1000" quotePrefix="false">
      <alignment horizontal="left" vertical="top"/>
    </xf>
    <xf applyAlignment="true" applyBorder="true" applyFill="true" applyFont="true" applyNumberFormat="true" borderId="5" fillId="4" fontId="11" numFmtId="1000" quotePrefix="false">
      <alignment horizontal="left" vertical="top" wrapText="true"/>
    </xf>
    <xf applyAlignment="true" applyBorder="true" applyFill="true" applyFont="true" applyNumberFormat="true" borderId="5" fillId="4" fontId="10" numFmtId="1003" quotePrefix="false">
      <alignment horizontal="left" vertical="top"/>
    </xf>
    <xf applyAlignment="true" applyBorder="true" applyFill="true" applyFont="true" applyNumberFormat="true" borderId="5" fillId="4" fontId="25" numFmtId="1003" quotePrefix="false">
      <alignment horizontal="left" vertical="top"/>
    </xf>
    <xf applyAlignment="true" applyBorder="true" applyFill="true" applyFont="true" applyNumberFormat="true" borderId="5" fillId="4" fontId="10" numFmtId="1001" quotePrefix="false">
      <alignment horizontal="left" vertical="top"/>
    </xf>
    <xf applyAlignment="true" applyFont="true" applyNumberFormat="true" borderId="0" fillId="0" fontId="10" numFmtId="1003" quotePrefix="false">
      <alignment horizontal="left" vertical="top"/>
    </xf>
    <xf applyAlignment="true" applyBorder="true" applyFill="true" applyFont="true" applyNumberFormat="true" borderId="14" fillId="3" fontId="10" numFmtId="1000" quotePrefix="false">
      <alignment horizontal="left" vertical="top" wrapText="true"/>
    </xf>
    <xf applyAlignment="true" applyBorder="true" applyFill="true" applyFont="true" applyNumberFormat="true" borderId="17" fillId="3" fontId="10" numFmtId="1000" quotePrefix="false">
      <alignment horizontal="left" vertical="top" wrapText="true"/>
    </xf>
    <xf applyAlignment="true" applyBorder="true" applyFill="true" applyFont="true" applyNumberFormat="true" borderId="5" fillId="4" fontId="16" numFmtId="1000" quotePrefix="false">
      <alignment horizontal="left" vertical="top"/>
    </xf>
    <xf applyAlignment="true" applyBorder="true" applyFill="true" applyFont="true" applyNumberFormat="true" borderId="5" fillId="4" fontId="27" numFmtId="1001" quotePrefix="false">
      <alignment horizontal="left" vertical="top"/>
    </xf>
    <xf applyAlignment="true" applyBorder="true" applyFill="true" applyFont="true" applyNumberFormat="true" borderId="5" fillId="2" fontId="24" numFmtId="1001" quotePrefix="false">
      <alignment horizontal="left" vertical="top"/>
    </xf>
    <xf applyAlignment="true" applyBorder="true" applyFill="true" applyFont="true" applyNumberFormat="true" borderId="5" fillId="2" fontId="25" numFmtId="1000" quotePrefix="false">
      <alignment horizontal="left" vertical="top"/>
    </xf>
    <xf applyAlignment="true" applyBorder="true" applyFont="true" applyNumberFormat="true" borderId="5" fillId="0" fontId="28" numFmtId="1001" quotePrefix="false">
      <alignment horizontal="left" vertical="top"/>
    </xf>
    <xf applyAlignment="true" applyBorder="true" applyFont="true" applyNumberFormat="true" borderId="5" fillId="0" fontId="28" numFmtId="1003" quotePrefix="false">
      <alignment horizontal="center"/>
    </xf>
    <xf applyAlignment="true" applyBorder="true" applyFill="true" applyFont="true" applyNumberFormat="true" borderId="14" fillId="4" fontId="10" numFmtId="1000" quotePrefix="false">
      <alignment horizontal="left" vertical="top" wrapText="true"/>
    </xf>
    <xf applyAlignment="true" applyBorder="true" applyFill="true" applyFont="true" applyNumberFormat="true" borderId="17" fillId="4" fontId="10" numFmtId="1000" quotePrefix="false">
      <alignment horizontal="left" vertical="top" wrapText="true"/>
    </xf>
    <xf applyAlignment="true" applyBorder="true" applyFill="true" applyFont="true" applyNumberFormat="true" borderId="5" fillId="4" fontId="10" numFmtId="1000" quotePrefix="false">
      <alignment horizontal="left" vertical="top"/>
    </xf>
    <xf applyAlignment="true" applyBorder="true" applyFill="true" applyFont="true" applyNumberFormat="true" borderId="5" fillId="4" fontId="14" numFmtId="1000" quotePrefix="false">
      <alignment horizontal="left" vertical="top" wrapText="true"/>
    </xf>
    <xf applyAlignment="true" applyBorder="true" applyFill="true" applyFont="true" applyNumberFormat="true" borderId="5" fillId="4" fontId="29" numFmtId="1000" quotePrefix="false">
      <alignment horizontal="left" vertical="top" wrapText="true"/>
    </xf>
    <xf applyAlignment="true" applyBorder="true" applyFill="true" applyFont="true" applyNumberFormat="true" borderId="5" fillId="4" fontId="10" numFmtId="1001" quotePrefix="false">
      <alignment horizontal="left"/>
    </xf>
    <xf applyAlignment="true" applyBorder="true" applyFill="true" applyFont="true" applyNumberFormat="true" borderId="5" fillId="3" fontId="10" numFmtId="1000" quotePrefix="false">
      <alignment horizontal="left" vertical="top"/>
    </xf>
    <xf applyAlignment="true" applyBorder="true" applyFill="true" applyFont="true" applyNumberFormat="true" borderId="6" fillId="3" fontId="10" numFmtId="1000" quotePrefix="false">
      <alignment horizontal="left" vertical="top"/>
    </xf>
    <xf applyAlignment="true" applyBorder="true" applyFont="true" applyNumberFormat="true" borderId="12" fillId="0" fontId="24" numFmtId="1001" quotePrefix="false">
      <alignment horizontal="left" vertical="top"/>
    </xf>
    <xf applyAlignment="true" applyBorder="true" applyFill="true" applyFont="true" applyNumberFormat="true" borderId="5" fillId="4" fontId="24" numFmtId="1001" quotePrefix="false">
      <alignment horizontal="left" vertical="top"/>
    </xf>
    <xf applyAlignment="true" applyBorder="true" applyFill="true" applyFont="true" applyNumberFormat="true" borderId="14" fillId="3" fontId="10" numFmtId="1000" quotePrefix="false">
      <alignment horizontal="left" vertical="top"/>
    </xf>
    <xf applyAlignment="true" applyBorder="true" applyFill="true" applyFont="true" applyNumberFormat="true" borderId="18" fillId="3" fontId="10" numFmtId="1000" quotePrefix="false">
      <alignment horizontal="left" vertical="top"/>
    </xf>
    <xf applyAlignment="true" applyBorder="true" applyFont="true" applyNumberFormat="true" borderId="5" fillId="0" fontId="30" numFmtId="1000" quotePrefix="false">
      <alignment horizontal="left" vertical="top"/>
    </xf>
    <xf applyAlignment="true" applyBorder="true" applyFill="true" applyFont="true" applyNumberFormat="true" borderId="18" fillId="4" fontId="10" numFmtId="1000" quotePrefix="false">
      <alignment horizontal="left" vertical="top" wrapText="true"/>
    </xf>
    <xf applyAlignment="true" applyBorder="true" applyFill="true" applyFont="true" applyNumberFormat="true" borderId="14" fillId="3" fontId="14" numFmtId="1000" quotePrefix="false">
      <alignment horizontal="left" vertical="top"/>
    </xf>
    <xf applyAlignment="true" applyBorder="true" applyFill="true" applyFont="true" applyNumberFormat="true" borderId="17" fillId="3" fontId="14" numFmtId="1000" quotePrefix="false">
      <alignment horizontal="left" vertical="top"/>
    </xf>
    <xf applyAlignment="true" applyBorder="true" applyFont="true" applyNumberFormat="true" borderId="6" fillId="0" fontId="14" numFmtId="1000" quotePrefix="false">
      <alignment horizontal="center" vertical="top" wrapText="true"/>
    </xf>
    <xf applyAlignment="true" applyBorder="true" applyFont="true" applyNumberFormat="true" borderId="12" fillId="0" fontId="14" numFmtId="1000" quotePrefix="false">
      <alignment horizontal="center" vertical="top" wrapText="true"/>
    </xf>
    <xf applyAlignment="true" applyBorder="true" applyFont="true" applyNumberFormat="true" borderId="5" fillId="0" fontId="31" numFmtId="1001" quotePrefix="false">
      <alignment horizontal="left" vertical="top" wrapText="true"/>
    </xf>
    <xf applyAlignment="true" applyBorder="true" applyFont="true" applyNumberFormat="true" borderId="7" fillId="0" fontId="12" numFmtId="1000" quotePrefix="false">
      <alignment wrapText="true"/>
    </xf>
    <xf applyAlignment="true" applyBorder="true" applyFont="true" applyNumberFormat="true" borderId="5" fillId="0" fontId="12" numFmtId="1000" quotePrefix="false">
      <alignment horizontal="left" wrapText="true"/>
    </xf>
    <xf applyAlignment="true" applyBorder="true" applyFont="true" applyNumberFormat="true" borderId="5" fillId="0" fontId="28" numFmtId="1003" quotePrefix="false">
      <alignment horizontal="left"/>
    </xf>
    <xf applyAlignment="true" applyBorder="true" applyFont="true" applyNumberFormat="true" borderId="8" fillId="0" fontId="6" numFmtId="1000" quotePrefix="false">
      <alignment horizontal="left" vertical="top" wrapText="true"/>
    </xf>
    <xf applyAlignment="true" applyBorder="true" applyFont="true" applyNumberFormat="true" borderId="9" fillId="0" fontId="14" numFmtId="1000" quotePrefix="false">
      <alignment vertical="top" wrapText="true"/>
    </xf>
    <xf applyAlignment="true" applyBorder="true" applyFont="true" applyNumberFormat="true" borderId="13" fillId="0" fontId="6" numFmtId="1000" quotePrefix="false">
      <alignment horizontal="left" vertical="top" wrapText="true"/>
    </xf>
    <xf applyAlignment="true" applyBorder="true" applyFill="true" applyFont="true" applyNumberFormat="true" borderId="14" fillId="4" fontId="14" numFmtId="1000" quotePrefix="false">
      <alignment horizontal="left" vertical="top"/>
    </xf>
    <xf applyAlignment="true" applyBorder="true" applyFill="true" applyFont="true" applyNumberFormat="true" borderId="17" fillId="4" fontId="14" numFmtId="1000" quotePrefix="false">
      <alignment horizontal="left" vertical="top"/>
    </xf>
    <xf applyAlignment="true" applyBorder="true" applyFill="true" applyFont="true" applyNumberFormat="true" borderId="18" fillId="4" fontId="14" numFmtId="1000" quotePrefix="false">
      <alignment horizontal="left" vertical="top"/>
    </xf>
    <xf applyAlignment="true" applyBorder="true" applyFill="true" applyFont="true" applyNumberFormat="true" borderId="5" fillId="4" fontId="14" numFmtId="1000" quotePrefix="false">
      <alignment horizontal="left" vertical="top"/>
    </xf>
    <xf applyAlignment="true" applyBorder="true" applyFill="true" applyFont="true" applyNumberFormat="true" borderId="5" fillId="4" fontId="14" numFmtId="1003" quotePrefix="false">
      <alignment horizontal="left" vertical="top"/>
    </xf>
    <xf applyAlignment="true" applyBorder="true" applyFill="true" applyFont="true" applyNumberFormat="true" borderId="5" fillId="4" fontId="29" numFmtId="1003" quotePrefix="false">
      <alignment horizontal="left" vertical="top"/>
    </xf>
    <xf applyAlignment="true" applyBorder="true" applyFill="true" applyFont="true" applyNumberFormat="true" borderId="6" fillId="3" fontId="10" numFmtId="1000" quotePrefix="false">
      <alignment horizontal="left" vertical="top" wrapText="true"/>
    </xf>
    <xf applyAlignment="true" applyBorder="true" applyFill="true" applyFont="true" applyNumberFormat="true" borderId="14" fillId="3" fontId="14" numFmtId="1000" quotePrefix="false">
      <alignment horizontal="left" vertical="top" wrapText="true"/>
    </xf>
    <xf applyAlignment="true" applyBorder="true" applyFill="true" applyFont="true" applyNumberFormat="true" borderId="17" fillId="3" fontId="14" numFmtId="1000" quotePrefix="false">
      <alignment horizontal="left" vertical="top" wrapText="true"/>
    </xf>
    <xf applyAlignment="true" applyBorder="true" applyFont="true" applyNumberFormat="true" borderId="5" fillId="0" fontId="29" numFmtId="1002" quotePrefix="false">
      <alignment horizontal="left" vertical="top" wrapText="true"/>
    </xf>
    <xf applyAlignment="true" applyBorder="true" applyFill="true" applyFont="true" applyNumberFormat="true" borderId="5" fillId="4" fontId="12" numFmtId="1000" quotePrefix="false">
      <alignment horizontal="left" vertical="top" wrapText="true"/>
    </xf>
    <xf applyAlignment="true" applyBorder="true" applyFill="true" applyFont="true" applyNumberFormat="true" borderId="5" fillId="4" fontId="14" numFmtId="1002" quotePrefix="false">
      <alignment horizontal="left" vertical="top" wrapText="true"/>
    </xf>
    <xf applyAlignment="true" applyBorder="true" applyFill="true" applyFont="true" applyNumberFormat="true" borderId="5" fillId="4" fontId="29" numFmtId="1002" quotePrefix="false">
      <alignment horizontal="left" vertical="top" wrapText="true"/>
    </xf>
    <xf applyAlignment="true" applyBorder="true" applyFill="true" applyFont="true" applyNumberFormat="true" borderId="5" fillId="4" fontId="14" numFmtId="1002" quotePrefix="false">
      <alignment horizontal="center" vertical="top" wrapText="true"/>
    </xf>
    <xf applyAlignment="true" applyBorder="true" applyFont="true" applyNumberFormat="true" borderId="5" fillId="0" fontId="29" numFmtId="1003" quotePrefix="false">
      <alignment horizontal="left" vertical="top" wrapText="true"/>
    </xf>
    <xf applyAlignment="true" applyFont="true" applyNumberFormat="true" borderId="0" fillId="0" fontId="26" numFmtId="1000" quotePrefix="false">
      <alignment horizontal="left"/>
    </xf>
    <xf applyAlignment="true" applyBorder="true" applyFont="true" applyNumberFormat="true" borderId="5" fillId="0" fontId="29" numFmtId="1001" quotePrefix="false">
      <alignment horizontal="left" vertical="top" wrapText="true"/>
    </xf>
    <xf applyAlignment="true" applyBorder="true" applyFill="true" applyFont="true" applyNumberFormat="true" borderId="5" fillId="4" fontId="14" numFmtId="1003" quotePrefix="false">
      <alignment horizontal="left" vertical="top" wrapText="true"/>
    </xf>
    <xf applyAlignment="true" applyBorder="true" applyFill="true" applyFont="true" applyNumberFormat="true" borderId="5" fillId="4" fontId="29" numFmtId="1003" quotePrefix="false">
      <alignment horizontal="left" vertical="top" wrapText="true"/>
    </xf>
    <xf applyAlignment="true" applyBorder="true" applyFill="true" applyFont="true" applyNumberFormat="true" borderId="5" fillId="3" fontId="14" numFmtId="1000" quotePrefix="false">
      <alignment horizontal="left" vertical="top" wrapText="true"/>
    </xf>
    <xf applyAlignment="true" applyBorder="true" applyFill="true" applyFont="true" applyNumberFormat="true" borderId="6" fillId="3" fontId="14" numFmtId="1000" quotePrefix="false">
      <alignment horizontal="left" vertical="top" wrapText="true"/>
    </xf>
    <xf applyAlignment="true" applyBorder="true" applyFont="true" applyNumberFormat="true" borderId="5" fillId="0" fontId="28" numFmtId="1001" quotePrefix="false">
      <alignment horizontal="left" vertical="top" wrapText="true"/>
    </xf>
    <xf applyAlignment="true" applyBorder="true" applyFill="true" applyFont="true" applyNumberFormat="true" borderId="12" fillId="4" fontId="24" numFmtId="1001" quotePrefix="false">
      <alignment horizontal="left" vertical="top"/>
    </xf>
    <xf applyAlignment="true" applyBorder="true" applyFill="true" applyFont="true" applyNumberFormat="true" borderId="5" fillId="4" fontId="11" numFmtId="1001" quotePrefix="false">
      <alignment horizontal="left" vertical="top"/>
    </xf>
    <xf applyAlignment="true" applyFont="true" applyNumberFormat="true" borderId="0" fillId="0" fontId="32" numFmtId="1000" quotePrefix="false">
      <alignment horizontal="left"/>
    </xf>
    <xf applyAlignment="true" applyBorder="true" applyFont="true" applyNumberFormat="true" borderId="5" fillId="0" fontId="33" numFmtId="1001" quotePrefix="false">
      <alignment horizontal="left" vertical="top"/>
    </xf>
    <xf applyFont="true" applyNumberFormat="true" borderId="0" fillId="0" fontId="26" numFmtId="1000" quotePrefix="false"/>
    <xf applyBorder="true" applyFont="true" applyNumberFormat="true" borderId="5" fillId="0" fontId="25" numFmtId="1001" quotePrefix="false"/>
    <xf applyAlignment="true" applyBorder="true" applyFont="true" applyNumberFormat="true" borderId="9" fillId="0" fontId="12" numFmtId="1000" quotePrefix="false">
      <alignment wrapText="true"/>
    </xf>
    <xf applyAlignment="true" applyBorder="true" applyFont="true" applyNumberFormat="true" borderId="11" fillId="0" fontId="12" numFmtId="1000" quotePrefix="false">
      <alignment wrapText="true"/>
    </xf>
    <xf applyAlignment="true" applyBorder="true" applyFill="true" applyFont="true" applyNumberFormat="true" borderId="5" fillId="4" fontId="30" numFmtId="1000" quotePrefix="false">
      <alignment horizontal="left" vertical="top"/>
    </xf>
    <xf applyAlignment="true" applyBorder="true" applyFont="true" applyNumberFormat="true" borderId="5" fillId="0" fontId="14" numFmtId="1003" quotePrefix="false">
      <alignment horizontal="right" vertical="top" wrapText="true"/>
    </xf>
    <xf applyAlignment="true" applyBorder="true" applyFont="true" applyNumberFormat="true" borderId="5" fillId="0" fontId="34" numFmtId="1003" quotePrefix="false">
      <alignment horizontal="left" vertical="top" wrapText="true"/>
    </xf>
    <xf applyAlignment="true" applyBorder="true" applyFill="true" applyFont="true" applyNumberFormat="true" borderId="5" fillId="4" fontId="12" numFmtId="1000" quotePrefix="false">
      <alignment horizontal="left" vertical="top"/>
    </xf>
    <xf applyAlignment="true" applyBorder="true" applyFont="true" applyNumberFormat="true" borderId="5" fillId="0" fontId="34" numFmtId="1002" quotePrefix="false">
      <alignment horizontal="left" vertical="top" wrapText="true"/>
    </xf>
    <xf applyAlignment="true" applyBorder="true" applyFill="true" applyFont="true" applyNumberFormat="true" borderId="5" fillId="4" fontId="13" numFmtId="1002" quotePrefix="false">
      <alignment horizontal="left" vertical="top" wrapText="true"/>
    </xf>
    <xf applyAlignment="true" applyBorder="true" applyFill="true" applyFont="true" applyNumberFormat="true" borderId="5" fillId="4" fontId="34" numFmtId="1002" quotePrefix="false">
      <alignment horizontal="left" vertical="top" wrapText="true"/>
    </xf>
    <xf applyAlignment="true" applyBorder="true" applyFill="true" applyFont="true" applyNumberFormat="true" borderId="14" fillId="3" fontId="35" numFmtId="1000" quotePrefix="false">
      <alignment horizontal="left" vertical="top" wrapText="true"/>
    </xf>
    <xf applyAlignment="true" applyBorder="true" applyFill="true" applyFont="true" applyNumberFormat="true" borderId="17" fillId="3" fontId="35" numFmtId="1000" quotePrefix="false">
      <alignment horizontal="left" vertical="top" wrapText="true"/>
    </xf>
    <xf applyAlignment="true" applyBorder="true" applyFont="true" applyNumberFormat="true" borderId="18" fillId="0" fontId="35" numFmtId="1000" quotePrefix="false">
      <alignment horizontal="left" vertical="top" wrapText="true"/>
    </xf>
    <xf applyAlignment="true" applyBorder="true" applyFont="true" applyNumberFormat="true" borderId="5" fillId="0" fontId="35" numFmtId="1000" quotePrefix="false">
      <alignment horizontal="left" vertical="top"/>
    </xf>
    <xf applyAlignment="true" applyBorder="true" applyFont="true" applyNumberFormat="true" borderId="5" fillId="0" fontId="35" numFmtId="1000" quotePrefix="false">
      <alignment horizontal="left" vertical="top" wrapText="true"/>
    </xf>
    <xf applyAlignment="true" applyBorder="true" applyFont="true" applyNumberFormat="true" borderId="5" fillId="0" fontId="36" numFmtId="1002" quotePrefix="false">
      <alignment horizontal="left" vertical="top" wrapText="true"/>
    </xf>
    <xf applyAlignment="true" applyBorder="true" applyFont="true" applyNumberFormat="true" borderId="5" fillId="0" fontId="37" numFmtId="1001" quotePrefix="false">
      <alignment horizontal="left" vertical="top"/>
    </xf>
    <xf applyAlignment="true" applyBorder="true" applyFont="true" applyNumberFormat="true" borderId="14" fillId="0" fontId="35" numFmtId="1000" quotePrefix="false">
      <alignment horizontal="left" vertical="top" wrapText="true"/>
    </xf>
    <xf applyAlignment="true" applyBorder="true" applyFont="true" applyNumberFormat="true" borderId="17" fillId="0" fontId="35" numFmtId="1000" quotePrefix="false">
      <alignment horizontal="left" vertical="top" wrapText="true"/>
    </xf>
    <xf applyAlignment="true" applyBorder="true" applyFont="true" applyNumberFormat="true" borderId="5" fillId="0" fontId="38" numFmtId="1000" quotePrefix="false">
      <alignment horizontal="left" vertical="top" wrapText="true"/>
    </xf>
    <xf applyAlignment="true" applyBorder="true" applyFont="true" applyNumberFormat="true" borderId="14" fillId="0" fontId="38" numFmtId="1000" quotePrefix="false">
      <alignment horizontal="left" vertical="top" wrapText="true"/>
    </xf>
    <xf applyAlignment="true" applyBorder="true" applyFont="true" applyNumberFormat="true" borderId="16" fillId="0" fontId="38" numFmtId="1000" quotePrefix="false">
      <alignment horizontal="left" vertical="top" wrapText="true"/>
    </xf>
    <xf applyAlignment="true" applyBorder="true" applyFont="true" applyNumberFormat="true" borderId="5" fillId="0" fontId="38" numFmtId="1004" quotePrefix="false">
      <alignment horizontal="left" vertical="top" wrapText="true"/>
    </xf>
    <xf applyAlignment="true" applyBorder="true" applyFont="true" applyNumberFormat="true" borderId="5" fillId="0" fontId="37" numFmtId="1000" quotePrefix="false">
      <alignment horizontal="left" vertical="top"/>
    </xf>
    <xf applyAlignment="true" applyBorder="true" applyFont="true" applyNumberFormat="true" borderId="19" fillId="0" fontId="38" numFmtId="1000" quotePrefix="false">
      <alignment horizontal="left" vertical="top" wrapText="true"/>
    </xf>
    <xf applyAlignment="true" applyBorder="true" applyFont="true" applyNumberFormat="true" borderId="5" fillId="0" fontId="28" numFmtId="1000" quotePrefix="false">
      <alignment horizontal="left" vertical="top" wrapText="true"/>
    </xf>
    <xf applyAlignment="true" applyBorder="true" applyFont="true" applyNumberFormat="true" borderId="11" fillId="0" fontId="17" numFmtId="1000" quotePrefix="false">
      <alignment horizontal="left" vertical="top" wrapText="true"/>
    </xf>
    <xf applyAlignment="true" applyFont="true" applyNumberFormat="true" borderId="0" fillId="0" fontId="17" numFmtId="1000" quotePrefix="false">
      <alignment horizontal="center"/>
    </xf>
    <xf applyAlignment="true" applyBorder="true" applyFill="true" applyFont="true" applyNumberFormat="true" borderId="5" fillId="4" fontId="18" numFmtId="1001" quotePrefix="false">
      <alignment horizontal="left" vertical="top"/>
    </xf>
    <xf applyAlignment="true" applyBorder="true" applyFont="true" applyNumberFormat="true" borderId="5" fillId="0" fontId="22" numFmtId="1001" quotePrefix="false">
      <alignment horizontal="left" vertical="top" wrapText="true"/>
    </xf>
    <xf applyAlignment="true" applyBorder="true" applyFont="true" applyNumberFormat="true" borderId="5" fillId="0" fontId="12" numFmtId="1003" quotePrefix="false">
      <alignment horizontal="left"/>
    </xf>
    <xf applyAlignment="true" applyBorder="true" applyFill="true" applyFont="true" applyNumberFormat="true" borderId="12" fillId="4" fontId="11" numFmtId="1001" quotePrefix="false">
      <alignment horizontal="left" vertical="top"/>
    </xf>
    <xf applyAlignment="true" applyFont="true" applyNumberFormat="true" borderId="0" fillId="0" fontId="17" numFmtId="1000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6" Target="theme/theme1.xml" Type="http://schemas.openxmlformats.org/officeDocument/2006/relationships/theme"/>
  <Relationship Id="rId5" Target="styles.xml" Type="http://schemas.openxmlformats.org/officeDocument/2006/relationships/styles"/>
  <Relationship Id="rId4" Target="sharedStrings.xml" Type="http://schemas.openxmlformats.org/officeDocument/2006/relationships/sharedStrings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Q2321"/>
  <sheetViews>
    <sheetView showZeros="true" workbookViewId="0"/>
  </sheetViews>
  <sheetFormatPr baseColWidth="8" customHeight="false" defaultColWidth="9.18181795113703" defaultRowHeight="12" zeroHeight="false"/>
  <cols>
    <col customWidth="true" max="1" min="1" outlineLevel="0" style="1" width="5.00000016916618"/>
    <col customWidth="true" max="2" min="2" outlineLevel="0" style="1" width="11.2727275187872"/>
    <col customWidth="true" max="3" min="3" outlineLevel="0" style="1" width="4.81818171053061"/>
    <col customWidth="true" max="4" min="4" outlineLevel="0" style="1" width="5.00000016916618"/>
    <col customWidth="true" max="5" min="5" outlineLevel="0" style="1" width="11.454545300758"/>
    <col customWidth="true" max="6" min="6" outlineLevel="0" style="1" width="5.5454545300758"/>
    <col customWidth="true" max="7" min="7" outlineLevel="0" style="1" width="4.72727281954519"/>
    <col customWidth="true" max="8" min="8" outlineLevel="0" style="2" width="4.81818171053061"/>
    <col customWidth="true" max="9" min="9" outlineLevel="0" style="1" width="6.54545436090962"/>
    <col customWidth="true" max="10" min="10" outlineLevel="0" style="1" width="5.72727265037901"/>
    <col customWidth="true" max="11" min="11" outlineLevel="0" style="1" width="5.81818187969679"/>
    <col customWidth="true" max="12" min="12" outlineLevel="0" style="1" width="6.45454513159183"/>
    <col customWidth="true" max="13" min="13" outlineLevel="0" style="3" width="10.0000003383324"/>
    <col customWidth="true" max="14" min="14" outlineLevel="0" style="3" width="11.1818182894694"/>
    <col customWidth="true" max="15" min="15" outlineLevel="0" style="1" width="3.45454530075802"/>
    <col customWidth="true" max="16384" min="16" outlineLevel="0" style="1" width="9.18181795113703"/>
  </cols>
  <sheetData>
    <row customHeight="true" ht="91.5" outlineLevel="0" r="1">
      <c r="A1" s="4" t="s">
        <v>0</v>
      </c>
      <c r="B1" s="5" t="s"/>
      <c r="C1" s="5" t="s"/>
      <c r="D1" s="5" t="s"/>
      <c r="E1" s="5" t="s"/>
      <c r="F1" s="6" t="s"/>
      <c r="G1" s="7" t="n"/>
      <c r="H1" s="7" t="n"/>
      <c r="I1" s="8" t="n"/>
      <c r="J1" s="4" t="s">
        <v>1</v>
      </c>
      <c r="K1" s="5" t="s"/>
      <c r="L1" s="5" t="s"/>
      <c r="M1" s="5" t="s"/>
      <c r="N1" s="6" t="s"/>
      <c r="O1" s="9" t="n"/>
      <c r="P1" s="9" t="n"/>
      <c r="Q1" s="9" t="n"/>
    </row>
    <row customHeight="true" ht="28.5" outlineLevel="0" r="2">
      <c r="A2" s="10" t="s">
        <v>2</v>
      </c>
      <c r="B2" s="11" t="s"/>
      <c r="C2" s="11" t="s"/>
      <c r="D2" s="11" t="s"/>
      <c r="E2" s="11" t="s"/>
      <c r="F2" s="11" t="s"/>
      <c r="G2" s="11" t="s"/>
      <c r="H2" s="11" t="s"/>
      <c r="I2" s="11" t="s"/>
      <c r="J2" s="11" t="s"/>
      <c r="K2" s="11" t="s"/>
      <c r="L2" s="11" t="s"/>
      <c r="M2" s="11" t="s"/>
      <c r="N2" s="12" t="s"/>
    </row>
    <row customHeight="true" ht="28.5" outlineLevel="0" r="3">
      <c r="A3" s="13" t="s">
        <v>3</v>
      </c>
      <c r="B3" s="14" t="s"/>
      <c r="C3" s="14" t="s"/>
      <c r="D3" s="14" t="s"/>
      <c r="E3" s="14" t="s"/>
      <c r="F3" s="14" t="s"/>
      <c r="G3" s="14" t="s"/>
      <c r="H3" s="14" t="s"/>
      <c r="I3" s="14" t="s"/>
      <c r="J3" s="14" t="s"/>
      <c r="K3" s="14" t="s"/>
      <c r="L3" s="14" t="s"/>
      <c r="M3" s="14" t="s"/>
      <c r="N3" s="15" t="s"/>
    </row>
    <row customHeight="true" ht="22.5" outlineLevel="0" r="4">
      <c r="A4" s="16" t="s">
        <v>4</v>
      </c>
      <c r="B4" s="16" t="s">
        <v>5</v>
      </c>
      <c r="C4" s="16" t="s">
        <v>6</v>
      </c>
      <c r="D4" s="16" t="s">
        <v>7</v>
      </c>
      <c r="E4" s="16" t="s">
        <v>8</v>
      </c>
      <c r="F4" s="16" t="s">
        <v>9</v>
      </c>
      <c r="G4" s="16" t="s">
        <v>10</v>
      </c>
      <c r="H4" s="16" t="s">
        <v>11</v>
      </c>
      <c r="I4" s="16" t="s">
        <v>12</v>
      </c>
      <c r="J4" s="16" t="s">
        <v>13</v>
      </c>
      <c r="K4" s="16" t="s">
        <v>14</v>
      </c>
      <c r="L4" s="16" t="s">
        <v>15</v>
      </c>
      <c r="M4" s="17" t="s">
        <v>16</v>
      </c>
      <c r="N4" s="18" t="s">
        <v>17</v>
      </c>
      <c r="O4" s="9" t="n"/>
    </row>
    <row ht="36" outlineLevel="0" r="5">
      <c r="A5" s="19" t="n"/>
      <c r="B5" s="16" t="s">
        <v>18</v>
      </c>
      <c r="C5" s="16" t="s">
        <v>19</v>
      </c>
      <c r="D5" s="16" t="s">
        <v>20</v>
      </c>
      <c r="E5" s="19" t="n"/>
      <c r="F5" s="19" t="n"/>
      <c r="G5" s="19" t="n"/>
      <c r="H5" s="19" t="n"/>
      <c r="I5" s="19" t="n"/>
      <c r="J5" s="19" t="n"/>
      <c r="K5" s="19" t="n"/>
      <c r="L5" s="19" t="n"/>
      <c r="M5" s="17" t="n"/>
      <c r="N5" s="17" t="n"/>
    </row>
    <row outlineLevel="0" r="6">
      <c r="A6" s="20" t="s">
        <v>21</v>
      </c>
      <c r="B6" s="21" t="s"/>
      <c r="C6" s="20" t="n"/>
      <c r="D6" s="20" t="n"/>
      <c r="E6" s="20" t="n"/>
      <c r="F6" s="20" t="n"/>
      <c r="G6" s="20" t="n"/>
      <c r="H6" s="19" t="n"/>
      <c r="I6" s="20" t="n"/>
      <c r="J6" s="20" t="n"/>
      <c r="K6" s="20" t="n"/>
      <c r="L6" s="20" t="n"/>
      <c r="M6" s="17" t="n"/>
      <c r="N6" s="17" t="n"/>
    </row>
    <row outlineLevel="0" r="7">
      <c r="A7" s="20" t="s">
        <v>22</v>
      </c>
      <c r="B7" s="19" t="s">
        <v>23</v>
      </c>
      <c r="C7" s="22" t="n"/>
      <c r="D7" s="22" t="n"/>
      <c r="E7" s="20" t="s">
        <v>24</v>
      </c>
      <c r="F7" s="20" t="n">
        <v>16.6</v>
      </c>
      <c r="G7" s="20" t="n">
        <v>16.6</v>
      </c>
      <c r="H7" s="19" t="n"/>
      <c r="I7" s="20" t="n">
        <v>1.16</v>
      </c>
      <c r="J7" s="20" t="n">
        <v>0.42</v>
      </c>
      <c r="K7" s="20" t="n">
        <v>10.58</v>
      </c>
      <c r="L7" s="20" t="n">
        <v>52.55</v>
      </c>
      <c r="M7" s="17" t="n">
        <v>64.72</v>
      </c>
      <c r="N7" s="17" t="n">
        <f aca="false" ca="false" dt2D="false" dtr="false" t="normal">F7*M7/1000</f>
        <v>1.074352</v>
      </c>
      <c r="O7" s="9" t="n"/>
      <c r="P7" s="9" t="n"/>
      <c r="Q7" s="9" t="n"/>
    </row>
    <row outlineLevel="0" r="8">
      <c r="A8" s="20" t="n"/>
      <c r="B8" s="23" t="s"/>
      <c r="C8" s="24" t="n"/>
      <c r="D8" s="24" t="n"/>
      <c r="E8" s="20" t="s">
        <v>25</v>
      </c>
      <c r="F8" s="20" t="n">
        <v>18</v>
      </c>
      <c r="G8" s="20" t="n">
        <v>17.82</v>
      </c>
      <c r="H8" s="19" t="n"/>
      <c r="I8" s="20" t="n">
        <v>1.35</v>
      </c>
      <c r="J8" s="20" t="n">
        <v>0.46</v>
      </c>
      <c r="K8" s="20" t="n">
        <v>11.96</v>
      </c>
      <c r="L8" s="20" t="n">
        <v>56.98</v>
      </c>
      <c r="M8" s="17" t="n">
        <v>50.44</v>
      </c>
      <c r="N8" s="17" t="n">
        <f aca="false" ca="false" dt2D="false" dtr="false" t="normal">F8*M8/1000</f>
        <v>0.90792</v>
      </c>
      <c r="O8" s="9" t="n"/>
      <c r="P8" s="9" t="n"/>
      <c r="Q8" s="9" t="n"/>
    </row>
    <row outlineLevel="0" r="9">
      <c r="A9" s="20" t="n"/>
      <c r="B9" s="25" t="s"/>
      <c r="C9" s="26" t="s">
        <v>26</v>
      </c>
      <c r="D9" s="26" t="s">
        <v>26</v>
      </c>
      <c r="E9" s="20" t="s">
        <v>27</v>
      </c>
      <c r="F9" s="20" t="n">
        <v>72.9</v>
      </c>
      <c r="G9" s="20" t="n">
        <v>72.9</v>
      </c>
      <c r="H9" s="19" t="n"/>
      <c r="I9" s="20" t="n">
        <v>2.06</v>
      </c>
      <c r="J9" s="20" t="n">
        <v>1.87</v>
      </c>
      <c r="K9" s="20" t="n">
        <v>3.48</v>
      </c>
      <c r="L9" s="20" t="n">
        <v>42.28</v>
      </c>
      <c r="M9" s="17" t="n">
        <v>51.71</v>
      </c>
      <c r="N9" s="17" t="n">
        <f aca="false" ca="false" dt2D="false" dtr="false" t="normal">F9*M9/1000</f>
        <v>3.769659</v>
      </c>
      <c r="O9" s="9" t="n"/>
      <c r="P9" s="9" t="n"/>
      <c r="Q9" s="9" t="n"/>
    </row>
    <row outlineLevel="0" r="10">
      <c r="A10" s="20" t="n"/>
      <c r="B10" s="19" t="n"/>
      <c r="C10" s="19" t="n"/>
      <c r="D10" s="19" t="n"/>
      <c r="E10" s="20" t="s">
        <v>28</v>
      </c>
      <c r="F10" s="20" t="n">
        <v>7.5</v>
      </c>
      <c r="G10" s="20" t="n">
        <v>7.5</v>
      </c>
      <c r="H10" s="19" t="n"/>
      <c r="I10" s="20" t="s">
        <v>29</v>
      </c>
      <c r="J10" s="20" t="s">
        <v>29</v>
      </c>
      <c r="K10" s="20" t="n">
        <v>7.48</v>
      </c>
      <c r="L10" s="20" t="n">
        <v>28.43</v>
      </c>
      <c r="M10" s="17" t="n">
        <v>52.87</v>
      </c>
      <c r="N10" s="17" t="n">
        <f aca="false" ca="false" dt2D="false" dtr="false" t="normal">F10*M10/1000</f>
        <v>0.396525</v>
      </c>
      <c r="O10" s="9" t="n"/>
      <c r="P10" s="9" t="n"/>
      <c r="Q10" s="9" t="n"/>
    </row>
    <row outlineLevel="0" r="11">
      <c r="A11" s="20" t="n"/>
      <c r="B11" s="19" t="n"/>
      <c r="C11" s="19" t="n"/>
      <c r="D11" s="19" t="n"/>
      <c r="E11" s="20" t="s">
        <v>30</v>
      </c>
      <c r="F11" s="20" t="n">
        <v>0.06</v>
      </c>
      <c r="G11" s="20" t="n">
        <v>0.06</v>
      </c>
      <c r="H11" s="19" t="n"/>
      <c r="I11" s="20" t="s">
        <v>29</v>
      </c>
      <c r="J11" s="20" t="s">
        <v>29</v>
      </c>
      <c r="K11" s="20" t="s">
        <v>29</v>
      </c>
      <c r="L11" s="20" t="s">
        <v>29</v>
      </c>
      <c r="M11" s="17" t="n"/>
      <c r="N11" s="17" t="n">
        <f aca="false" ca="false" dt2D="false" dtr="false" t="normal">F11*M11/1000</f>
        <v>0</v>
      </c>
      <c r="O11" s="9" t="n"/>
      <c r="P11" s="9" t="n"/>
      <c r="Q11" s="9" t="n"/>
    </row>
    <row outlineLevel="0" r="12">
      <c r="A12" s="20" t="n"/>
      <c r="B12" s="19" t="n"/>
      <c r="C12" s="19" t="n"/>
      <c r="D12" s="19" t="n"/>
      <c r="E12" s="20" t="s">
        <v>31</v>
      </c>
      <c r="F12" s="20" t="n">
        <v>5</v>
      </c>
      <c r="G12" s="20" t="n">
        <v>5</v>
      </c>
      <c r="H12" s="19" t="n"/>
      <c r="I12" s="20" t="n">
        <v>0.04</v>
      </c>
      <c r="J12" s="20" t="n">
        <v>3.63</v>
      </c>
      <c r="K12" s="20" t="n">
        <v>0.13</v>
      </c>
      <c r="L12" s="20" t="n">
        <v>33.05</v>
      </c>
      <c r="M12" s="17" t="n">
        <v>504.7</v>
      </c>
      <c r="N12" s="17" t="n">
        <f aca="false" ca="false" dt2D="false" dtr="false" t="normal">F12*M12/1000</f>
        <v>2.5235</v>
      </c>
      <c r="O12" s="9" t="n"/>
      <c r="P12" s="9" t="n"/>
      <c r="Q12" s="9" t="n"/>
    </row>
    <row outlineLevel="0" r="13">
      <c r="A13" s="20" t="n"/>
      <c r="B13" s="19" t="n"/>
      <c r="C13" s="19" t="n"/>
      <c r="D13" s="19" t="n"/>
      <c r="E13" s="20" t="n"/>
      <c r="F13" s="20" t="n"/>
      <c r="G13" s="20" t="n"/>
      <c r="H13" s="19" t="s">
        <v>26</v>
      </c>
      <c r="I13" s="27" t="n">
        <v>4.61</v>
      </c>
      <c r="J13" s="27" t="n">
        <v>6.38</v>
      </c>
      <c r="K13" s="27" t="n">
        <v>33.63</v>
      </c>
      <c r="L13" s="27" t="n">
        <v>213.29</v>
      </c>
      <c r="M13" s="17" t="n"/>
      <c r="N13" s="28" t="n">
        <v>8.67</v>
      </c>
      <c r="O13" s="29" t="n"/>
      <c r="P13" s="29" t="n"/>
      <c r="Q13" s="29" t="n"/>
    </row>
    <row outlineLevel="0" r="14">
      <c r="A14" s="20" t="s">
        <v>32</v>
      </c>
      <c r="B14" s="19" t="s">
        <v>33</v>
      </c>
      <c r="C14" s="22" t="n"/>
      <c r="D14" s="22" t="n"/>
      <c r="E14" s="20" t="s">
        <v>34</v>
      </c>
      <c r="F14" s="20" t="n">
        <v>4</v>
      </c>
      <c r="G14" s="20" t="n"/>
      <c r="H14" s="19" t="n"/>
      <c r="I14" s="20" t="n">
        <v>0.19</v>
      </c>
      <c r="J14" s="20" t="n">
        <v>0.14</v>
      </c>
      <c r="K14" s="20" t="n">
        <v>0.3</v>
      </c>
      <c r="L14" s="20" t="n"/>
      <c r="M14" s="17" t="n">
        <v>210.72</v>
      </c>
      <c r="N14" s="17" t="n">
        <f aca="false" ca="false" dt2D="false" dtr="false" t="normal">F14*M14/1000</f>
        <v>0.84288</v>
      </c>
      <c r="O14" s="9" t="n"/>
      <c r="P14" s="9" t="n"/>
      <c r="Q14" s="9" t="n"/>
    </row>
    <row outlineLevel="0" r="15">
      <c r="A15" s="20" t="s">
        <v>35</v>
      </c>
      <c r="B15" s="25" t="s"/>
      <c r="C15" s="26" t="n">
        <v>200</v>
      </c>
      <c r="D15" s="26" t="n">
        <v>200</v>
      </c>
      <c r="E15" s="20" t="s">
        <v>27</v>
      </c>
      <c r="F15" s="20" t="n">
        <v>100</v>
      </c>
      <c r="G15" s="20" t="n"/>
      <c r="H15" s="19" t="n"/>
      <c r="I15" s="20" t="n">
        <v>2.82</v>
      </c>
      <c r="J15" s="20" t="n">
        <v>3.2</v>
      </c>
      <c r="K15" s="20" t="n">
        <v>4.73</v>
      </c>
      <c r="L15" s="20" t="n">
        <v>58</v>
      </c>
      <c r="M15" s="17" t="n">
        <v>51.71</v>
      </c>
      <c r="N15" s="17" t="n">
        <f aca="false" ca="false" dt2D="false" dtr="false" t="normal">F15*M15/1000</f>
        <v>5.171</v>
      </c>
      <c r="O15" s="9" t="n"/>
      <c r="P15" s="9" t="n"/>
      <c r="Q15" s="9" t="n"/>
    </row>
    <row outlineLevel="0" r="16">
      <c r="A16" s="20" t="n"/>
      <c r="B16" s="19" t="n"/>
      <c r="C16" s="19" t="n"/>
      <c r="D16" s="19" t="n"/>
      <c r="E16" s="20" t="s">
        <v>28</v>
      </c>
      <c r="F16" s="20" t="n">
        <v>20</v>
      </c>
      <c r="G16" s="20" t="n"/>
      <c r="H16" s="19" t="n"/>
      <c r="I16" s="20" t="s">
        <v>29</v>
      </c>
      <c r="J16" s="20" t="s">
        <v>29</v>
      </c>
      <c r="K16" s="20" t="n">
        <v>19.96</v>
      </c>
      <c r="L16" s="20" t="n">
        <v>75.8</v>
      </c>
      <c r="M16" s="17" t="n">
        <v>52.87</v>
      </c>
      <c r="N16" s="17" t="n">
        <f aca="false" ca="false" dt2D="false" dtr="false" t="normal">F16*M16/1000</f>
        <v>1.0574</v>
      </c>
      <c r="O16" s="9" t="n"/>
      <c r="P16" s="9" t="n"/>
      <c r="Q16" s="9" t="n"/>
    </row>
    <row outlineLevel="0" r="17">
      <c r="A17" s="20" t="n"/>
      <c r="B17" s="19" t="n"/>
      <c r="C17" s="19" t="n"/>
      <c r="D17" s="19" t="n"/>
      <c r="E17" s="20" t="n"/>
      <c r="F17" s="20" t="n"/>
      <c r="G17" s="20" t="n"/>
      <c r="H17" s="19" t="n">
        <v>200</v>
      </c>
      <c r="I17" s="27" t="n">
        <v>3.01</v>
      </c>
      <c r="J17" s="27" t="n">
        <v>3.34</v>
      </c>
      <c r="K17" s="27" t="n">
        <v>24.99</v>
      </c>
      <c r="L17" s="27" t="n">
        <v>133.8</v>
      </c>
      <c r="M17" s="17" t="n"/>
      <c r="N17" s="28" t="n">
        <v>7.07</v>
      </c>
      <c r="O17" s="9" t="n"/>
      <c r="P17" s="9" t="n"/>
      <c r="Q17" s="9" t="n"/>
    </row>
    <row outlineLevel="0" r="18">
      <c r="A18" s="20" t="s">
        <v>36</v>
      </c>
      <c r="B18" s="19" t="s">
        <v>37</v>
      </c>
      <c r="C18" s="19" t="n">
        <v>70</v>
      </c>
      <c r="D18" s="19" t="n">
        <v>90</v>
      </c>
      <c r="E18" s="20" t="s">
        <v>38</v>
      </c>
      <c r="F18" s="20" t="n">
        <v>80</v>
      </c>
      <c r="G18" s="20" t="n">
        <v>80</v>
      </c>
      <c r="H18" s="19" t="n"/>
      <c r="I18" s="20" t="n">
        <v>6.96</v>
      </c>
      <c r="J18" s="20" t="n">
        <v>1.2</v>
      </c>
      <c r="K18" s="20" t="n">
        <v>32.96</v>
      </c>
      <c r="L18" s="20" t="n">
        <v>181</v>
      </c>
      <c r="M18" s="17" t="n">
        <v>55.61</v>
      </c>
      <c r="N18" s="17" t="n">
        <f aca="false" ca="false" dt2D="false" dtr="false" t="normal">F18*M18/1000</f>
        <v>4.4488</v>
      </c>
      <c r="O18" s="9" t="n"/>
      <c r="P18" s="9" t="n"/>
      <c r="Q18" s="9" t="n"/>
    </row>
    <row outlineLevel="0" r="19">
      <c r="A19" s="20" t="n"/>
      <c r="B19" s="25" t="s"/>
      <c r="C19" s="19" t="n">
        <v>10</v>
      </c>
      <c r="D19" s="19" t="n">
        <v>10</v>
      </c>
      <c r="E19" s="20" t="s">
        <v>39</v>
      </c>
      <c r="F19" s="20" t="n">
        <v>10</v>
      </c>
      <c r="G19" s="20" t="n"/>
      <c r="H19" s="19" t="n"/>
      <c r="I19" s="20" t="n">
        <v>2.68</v>
      </c>
      <c r="J19" s="20" t="n">
        <v>2.57</v>
      </c>
      <c r="K19" s="20" t="s">
        <v>29</v>
      </c>
      <c r="L19" s="20" t="n">
        <v>33.79</v>
      </c>
      <c r="M19" s="17" t="n">
        <v>523.4</v>
      </c>
      <c r="N19" s="17" t="n">
        <f aca="false" ca="false" dt2D="false" dtr="false" t="normal">F19*M19/1000</f>
        <v>5.234</v>
      </c>
      <c r="O19" s="9" t="n"/>
      <c r="P19" s="9" t="n"/>
      <c r="Q19" s="9" t="n"/>
    </row>
    <row outlineLevel="0" r="20">
      <c r="A20" s="20" t="n"/>
      <c r="B20" s="19" t="n"/>
      <c r="C20" s="19" t="n">
        <v>10</v>
      </c>
      <c r="D20" s="19" t="n">
        <v>10</v>
      </c>
      <c r="E20" s="20" t="s">
        <v>40</v>
      </c>
      <c r="F20" s="20" t="n">
        <v>10</v>
      </c>
      <c r="G20" s="20" t="n"/>
      <c r="H20" s="19" t="n"/>
      <c r="I20" s="20" t="n">
        <v>0.08</v>
      </c>
      <c r="J20" s="20" t="n">
        <v>7.25</v>
      </c>
      <c r="K20" s="20" t="n">
        <v>0.26</v>
      </c>
      <c r="L20" s="20" t="n">
        <v>66.1</v>
      </c>
      <c r="M20" s="17" t="n">
        <v>504.7</v>
      </c>
      <c r="N20" s="17" t="n">
        <f aca="false" ca="false" dt2D="false" dtr="false" t="normal">F20*M20/1000</f>
        <v>5.047</v>
      </c>
      <c r="O20" s="9" t="n"/>
      <c r="P20" s="9" t="n"/>
      <c r="Q20" s="9" t="n"/>
    </row>
    <row ht="24" outlineLevel="0" r="21">
      <c r="A21" s="20" t="s">
        <v>41</v>
      </c>
      <c r="B21" s="19" t="n"/>
      <c r="C21" s="19" t="n"/>
      <c r="D21" s="19" t="n"/>
      <c r="E21" s="20" t="n"/>
      <c r="F21" s="20" t="n"/>
      <c r="G21" s="20" t="n"/>
      <c r="H21" s="19" t="s">
        <v>42</v>
      </c>
      <c r="I21" s="27" t="n">
        <v>9.72</v>
      </c>
      <c r="J21" s="27" t="n">
        <v>11.02</v>
      </c>
      <c r="K21" s="27" t="n">
        <v>33.22</v>
      </c>
      <c r="L21" s="27" t="n">
        <v>280.89</v>
      </c>
      <c r="M21" s="17" t="n"/>
      <c r="N21" s="28" t="n">
        <v>10.22</v>
      </c>
      <c r="O21" s="9" t="n"/>
      <c r="P21" s="9" t="n"/>
      <c r="Q21" s="9" t="n"/>
    </row>
    <row ht="24" outlineLevel="0" r="22">
      <c r="A22" s="20" t="n"/>
      <c r="B22" s="19" t="s">
        <v>43</v>
      </c>
      <c r="C22" s="19" t="n">
        <v>120</v>
      </c>
      <c r="D22" s="19" t="n">
        <v>120</v>
      </c>
      <c r="E22" s="20" t="s">
        <v>44</v>
      </c>
      <c r="F22" s="20" t="n">
        <v>120</v>
      </c>
      <c r="G22" s="20" t="n">
        <v>120</v>
      </c>
      <c r="H22" s="19" t="n">
        <v>120</v>
      </c>
      <c r="I22" s="20" t="n">
        <v>0.48</v>
      </c>
      <c r="J22" s="20" t="n">
        <v>0.42</v>
      </c>
      <c r="K22" s="20" t="n">
        <v>10.9</v>
      </c>
      <c r="L22" s="27" t="n">
        <v>47.52</v>
      </c>
      <c r="M22" s="17" t="n">
        <v>106.41</v>
      </c>
      <c r="N22" s="28" t="n">
        <f aca="false" ca="false" dt2D="false" dtr="false" t="normal">F22*M22/1000</f>
        <v>12.7692</v>
      </c>
      <c r="O22" s="9" t="n"/>
      <c r="P22" s="9" t="n"/>
      <c r="Q22" s="9" t="n"/>
    </row>
    <row outlineLevel="0" r="23">
      <c r="A23" s="20" t="s">
        <v>45</v>
      </c>
      <c r="B23" s="19" t="s">
        <v>46</v>
      </c>
      <c r="C23" s="19" t="n">
        <v>200</v>
      </c>
      <c r="D23" s="19" t="n">
        <v>200</v>
      </c>
      <c r="E23" s="20" t="s">
        <v>46</v>
      </c>
      <c r="F23" s="20" t="n">
        <v>200</v>
      </c>
      <c r="G23" s="20" t="n">
        <v>200</v>
      </c>
      <c r="H23" s="19" t="n">
        <v>200</v>
      </c>
      <c r="I23" s="20" t="n">
        <v>1</v>
      </c>
      <c r="J23" s="20" t="n"/>
      <c r="K23" s="20" t="n">
        <v>18.2</v>
      </c>
      <c r="L23" s="20" t="n">
        <v>76</v>
      </c>
      <c r="M23" s="17" t="n">
        <v>65.86</v>
      </c>
      <c r="N23" s="28" t="n">
        <f aca="false" ca="false" dt2D="false" dtr="false" t="normal">F23*M23/1000</f>
        <v>13.172</v>
      </c>
      <c r="O23" s="29" t="n"/>
      <c r="P23" s="29" t="n"/>
      <c r="Q23" s="29" t="n"/>
    </row>
    <row outlineLevel="0" r="24">
      <c r="A24" s="16" t="s">
        <v>47</v>
      </c>
      <c r="B24" s="30" t="s"/>
      <c r="C24" s="31" t="n"/>
      <c r="D24" s="31" t="n"/>
      <c r="E24" s="27" t="n"/>
      <c r="F24" s="27" t="n"/>
      <c r="G24" s="27" t="n"/>
      <c r="H24" s="16" t="n"/>
      <c r="I24" s="27" t="n">
        <v>18.82</v>
      </c>
      <c r="J24" s="27" t="n">
        <v>21.16</v>
      </c>
      <c r="K24" s="27" t="n">
        <v>120.94</v>
      </c>
      <c r="L24" s="27" t="n">
        <v>751.5</v>
      </c>
      <c r="M24" s="28" t="n"/>
      <c r="N24" s="28" t="n"/>
      <c r="O24" s="32" t="n"/>
      <c r="P24" s="32" t="n"/>
      <c r="Q24" s="32" t="n"/>
    </row>
    <row outlineLevel="0" r="25">
      <c r="A25" s="20" t="s">
        <v>48</v>
      </c>
      <c r="B25" s="19" t="n"/>
      <c r="C25" s="19" t="n"/>
      <c r="D25" s="19" t="n"/>
      <c r="E25" s="20" t="n"/>
      <c r="F25" s="20" t="n"/>
      <c r="G25" s="20" t="n"/>
      <c r="H25" s="19" t="n"/>
      <c r="I25" s="20" t="n"/>
      <c r="J25" s="20" t="n"/>
      <c r="K25" s="20" t="n"/>
      <c r="L25" s="20" t="n"/>
      <c r="M25" s="17" t="n"/>
      <c r="N25" s="28" t="n">
        <v>52.73</v>
      </c>
      <c r="P25" s="9" t="n"/>
      <c r="Q25" s="9" t="n"/>
    </row>
    <row outlineLevel="0" r="26">
      <c r="A26" s="20" t="s">
        <v>49</v>
      </c>
      <c r="B26" s="22" t="s">
        <v>50</v>
      </c>
      <c r="C26" s="22" t="n"/>
      <c r="D26" s="22" t="n"/>
      <c r="E26" s="20" t="s">
        <v>51</v>
      </c>
      <c r="F26" s="20" t="n">
        <v>100</v>
      </c>
      <c r="G26" s="20" t="n">
        <v>80</v>
      </c>
      <c r="H26" s="19" t="n"/>
      <c r="I26" s="20" t="n">
        <v>1.3</v>
      </c>
      <c r="J26" s="20" t="n">
        <v>0.08</v>
      </c>
      <c r="K26" s="20" t="n">
        <v>6.06</v>
      </c>
      <c r="L26" s="20" t="n">
        <v>27.2</v>
      </c>
      <c r="M26" s="17" t="n">
        <v>36.67</v>
      </c>
      <c r="N26" s="17" t="n">
        <f aca="false" ca="false" dt2D="false" dtr="false" t="normal">F26*M26/1000</f>
        <v>3.667</v>
      </c>
      <c r="P26" s="32" t="n"/>
      <c r="Q26" s="32" t="n"/>
    </row>
    <row outlineLevel="0" r="27">
      <c r="A27" s="20" t="n"/>
      <c r="B27" s="33" t="s"/>
      <c r="C27" s="24" t="n">
        <v>80</v>
      </c>
      <c r="D27" s="24" t="n">
        <v>120</v>
      </c>
      <c r="E27" s="20" t="s">
        <v>52</v>
      </c>
      <c r="F27" s="20" t="n">
        <v>10</v>
      </c>
      <c r="G27" s="20" t="n">
        <v>10</v>
      </c>
      <c r="H27" s="19" t="n"/>
      <c r="I27" s="20" t="n"/>
      <c r="J27" s="20" t="n"/>
      <c r="K27" s="20" t="n">
        <v>9.98</v>
      </c>
      <c r="L27" s="20" t="n">
        <v>37.9</v>
      </c>
      <c r="M27" s="34" t="n">
        <v>52.87</v>
      </c>
      <c r="N27" s="17" t="n">
        <f aca="false" ca="false" dt2D="false" dtr="false" t="normal">F27*M27/1000</f>
        <v>0.5287</v>
      </c>
      <c r="P27" s="9" t="n"/>
      <c r="Q27" s="9" t="n"/>
    </row>
    <row outlineLevel="0" r="28">
      <c r="A28" s="20" t="n"/>
      <c r="B28" s="35" t="n"/>
      <c r="C28" s="35" t="n"/>
      <c r="D28" s="35" t="n"/>
      <c r="E28" s="20" t="s">
        <v>53</v>
      </c>
      <c r="F28" s="20" t="n">
        <v>28.3</v>
      </c>
      <c r="G28" s="20" t="n">
        <v>25</v>
      </c>
      <c r="H28" s="19" t="n"/>
      <c r="I28" s="20" t="n">
        <v>0.011</v>
      </c>
      <c r="J28" s="20" t="n">
        <v>0.09</v>
      </c>
      <c r="K28" s="20" t="n">
        <v>2.04</v>
      </c>
      <c r="L28" s="20" t="n">
        <v>11.21</v>
      </c>
      <c r="M28" s="17" t="n">
        <v>83.14</v>
      </c>
      <c r="N28" s="17" t="n">
        <f aca="false" ca="false" dt2D="false" dtr="false" t="normal">F28*M28/1000</f>
        <v>2.352862</v>
      </c>
      <c r="P28" s="32" t="n"/>
      <c r="Q28" s="32" t="n"/>
    </row>
    <row outlineLevel="0" r="29">
      <c r="A29" s="20" t="n"/>
      <c r="B29" s="19" t="n"/>
      <c r="C29" s="19" t="n"/>
      <c r="D29" s="19" t="n"/>
      <c r="E29" s="20" t="s">
        <v>54</v>
      </c>
      <c r="F29" s="20" t="n">
        <v>7</v>
      </c>
      <c r="G29" s="20" t="n">
        <v>7</v>
      </c>
      <c r="H29" s="19" t="n"/>
      <c r="I29" s="20" t="n"/>
      <c r="J29" s="20" t="n">
        <v>6.93</v>
      </c>
      <c r="K29" s="20" t="n"/>
      <c r="L29" s="20" t="n">
        <v>62.93</v>
      </c>
      <c r="M29" s="34" t="n">
        <v>118.3</v>
      </c>
      <c r="N29" s="17" t="n">
        <f aca="false" ca="false" dt2D="false" dtr="false" t="normal">F29*M29/1000</f>
        <v>0.8281</v>
      </c>
      <c r="O29" s="29" t="n"/>
      <c r="P29" s="29" t="n"/>
      <c r="Q29" s="29" t="n"/>
    </row>
    <row outlineLevel="0" r="30">
      <c r="A30" s="20" t="n"/>
      <c r="B30" s="19" t="n"/>
      <c r="C30" s="19" t="n"/>
      <c r="D30" s="19" t="n"/>
      <c r="E30" s="20" t="n"/>
      <c r="F30" s="20" t="n"/>
      <c r="G30" s="20" t="n"/>
      <c r="H30" s="19" t="n">
        <v>100</v>
      </c>
      <c r="I30" s="27" t="n">
        <v>1.311</v>
      </c>
      <c r="J30" s="27" t="n">
        <v>7.1</v>
      </c>
      <c r="K30" s="27" t="n">
        <v>18.08</v>
      </c>
      <c r="L30" s="27" t="n">
        <v>139.24</v>
      </c>
      <c r="M30" s="28" t="n"/>
      <c r="N30" s="28" t="n">
        <f aca="false" ca="false" dt2D="false" dtr="false" t="normal">N26+N27+N28+N29</f>
        <v>7.376662</v>
      </c>
      <c r="O30" s="9" t="n"/>
      <c r="P30" s="9" t="n"/>
      <c r="Q30" s="9" t="n"/>
    </row>
    <row outlineLevel="0" r="31">
      <c r="A31" s="20" t="s">
        <v>55</v>
      </c>
      <c r="B31" s="19" t="s">
        <v>56</v>
      </c>
      <c r="C31" s="19" t="n"/>
      <c r="D31" s="19" t="n"/>
      <c r="E31" s="20" t="s">
        <v>57</v>
      </c>
      <c r="F31" s="20" t="n">
        <v>25</v>
      </c>
      <c r="G31" s="20" t="n">
        <v>20</v>
      </c>
      <c r="H31" s="19" t="n"/>
      <c r="I31" s="20" t="n">
        <v>0.45</v>
      </c>
      <c r="J31" s="20" t="n">
        <v>0.02</v>
      </c>
      <c r="K31" s="20" t="n">
        <v>1.14</v>
      </c>
      <c r="L31" s="20" t="n">
        <v>5.4</v>
      </c>
      <c r="M31" s="17" t="n">
        <v>18.46</v>
      </c>
      <c r="N31" s="17" t="n">
        <f aca="false" ca="false" dt2D="false" dtr="false" t="normal">F31*M31/1000</f>
        <v>0.4615</v>
      </c>
      <c r="O31" s="9" t="n"/>
      <c r="P31" s="9" t="n"/>
      <c r="Q31" s="9" t="n"/>
    </row>
    <row ht="24" outlineLevel="0" r="32">
      <c r="A32" s="20" t="n"/>
      <c r="B32" s="25" t="s"/>
      <c r="C32" s="19" t="s">
        <v>58</v>
      </c>
      <c r="D32" s="19" t="s">
        <v>58</v>
      </c>
      <c r="E32" s="20" t="s">
        <v>59</v>
      </c>
      <c r="F32" s="20" t="n">
        <v>100</v>
      </c>
      <c r="G32" s="20" t="n">
        <v>72</v>
      </c>
      <c r="H32" s="19" t="n"/>
      <c r="I32" s="20" t="n">
        <v>2</v>
      </c>
      <c r="J32" s="20" t="n">
        <v>0.29</v>
      </c>
      <c r="K32" s="20" t="n">
        <v>12.46</v>
      </c>
      <c r="L32" s="20" t="n">
        <v>57.6</v>
      </c>
      <c r="M32" s="17" t="n">
        <v>30.16</v>
      </c>
      <c r="N32" s="17" t="n">
        <f aca="false" ca="false" dt2D="false" dtr="false" t="normal">F32*M32/1000</f>
        <v>3.016</v>
      </c>
      <c r="O32" s="9" t="n"/>
      <c r="P32" s="9" t="n"/>
      <c r="Q32" s="9" t="n"/>
    </row>
    <row outlineLevel="0" r="33">
      <c r="A33" s="20" t="n"/>
      <c r="B33" s="19" t="n"/>
      <c r="C33" s="19" t="n"/>
      <c r="D33" s="19" t="n"/>
      <c r="E33" s="20" t="s">
        <v>51</v>
      </c>
      <c r="F33" s="20" t="n">
        <v>12.5</v>
      </c>
      <c r="G33" s="20" t="n">
        <v>10</v>
      </c>
      <c r="H33" s="19" t="n"/>
      <c r="I33" s="20" t="n">
        <v>0.16</v>
      </c>
      <c r="J33" s="20" t="n">
        <v>0.009</v>
      </c>
      <c r="K33" s="20" t="n">
        <v>0.81</v>
      </c>
      <c r="L33" s="20" t="n">
        <v>3.26</v>
      </c>
      <c r="M33" s="17" t="n">
        <v>36.67</v>
      </c>
      <c r="N33" s="17" t="n">
        <f aca="false" ca="false" dt2D="false" dtr="false" t="normal">F33*M33/1000</f>
        <v>0.458375</v>
      </c>
      <c r="O33" s="9" t="n"/>
      <c r="P33" s="9" t="n"/>
      <c r="Q33" s="9" t="n"/>
    </row>
    <row outlineLevel="0" r="34">
      <c r="A34" s="20" t="n"/>
      <c r="B34" s="19" t="n"/>
      <c r="C34" s="19" t="n"/>
      <c r="D34" s="19" t="n"/>
      <c r="E34" s="20" t="s">
        <v>60</v>
      </c>
      <c r="F34" s="20" t="n">
        <v>12</v>
      </c>
      <c r="G34" s="20" t="n">
        <v>10</v>
      </c>
      <c r="H34" s="19" t="n"/>
      <c r="I34" s="20" t="n">
        <v>0.17</v>
      </c>
      <c r="J34" s="20" t="n">
        <v>0.9</v>
      </c>
      <c r="K34" s="20" t="n">
        <v>0.804</v>
      </c>
      <c r="L34" s="20" t="n">
        <v>4.13</v>
      </c>
      <c r="M34" s="17" t="n">
        <v>27.74</v>
      </c>
      <c r="N34" s="17" t="n">
        <f aca="false" ca="false" dt2D="false" dtr="false" t="normal">F34*M34/1000</f>
        <v>0.33288</v>
      </c>
      <c r="O34" s="9" t="n"/>
      <c r="P34" s="9" t="n"/>
      <c r="Q34" s="9" t="n"/>
    </row>
    <row outlineLevel="0" r="35">
      <c r="A35" s="20" t="n"/>
      <c r="B35" s="19" t="n"/>
      <c r="C35" s="19" t="n"/>
      <c r="D35" s="19" t="n"/>
      <c r="E35" s="20" t="s">
        <v>61</v>
      </c>
      <c r="F35" s="20" t="n">
        <v>16.7</v>
      </c>
      <c r="G35" s="20" t="n">
        <v>15</v>
      </c>
      <c r="H35" s="19" t="n"/>
      <c r="I35" s="20" t="n">
        <v>0.13</v>
      </c>
      <c r="J35" s="20" t="n">
        <v>0.016</v>
      </c>
      <c r="K35" s="20" t="n">
        <v>0.384</v>
      </c>
      <c r="L35" s="20" t="n">
        <v>2.4</v>
      </c>
      <c r="M35" s="17" t="n"/>
      <c r="N35" s="17" t="n">
        <f aca="false" ca="false" dt2D="false" dtr="false" t="normal">F35*M35/1000</f>
        <v>0</v>
      </c>
      <c r="O35" s="9" t="n"/>
      <c r="P35" s="9" t="n"/>
      <c r="Q35" s="9" t="n"/>
    </row>
    <row outlineLevel="0" r="36">
      <c r="A36" s="20" t="n"/>
      <c r="B36" s="19" t="n"/>
      <c r="C36" s="19" t="n"/>
      <c r="D36" s="19" t="n"/>
      <c r="E36" s="20" t="s">
        <v>31</v>
      </c>
      <c r="F36" s="20" t="n">
        <v>5</v>
      </c>
      <c r="G36" s="20" t="n">
        <v>5</v>
      </c>
      <c r="H36" s="19" t="n"/>
      <c r="I36" s="20" t="n">
        <v>0.04</v>
      </c>
      <c r="J36" s="20" t="n">
        <v>3.63</v>
      </c>
      <c r="K36" s="20" t="n">
        <v>0.13</v>
      </c>
      <c r="L36" s="20" t="n">
        <v>33.05</v>
      </c>
      <c r="M36" s="17" t="n">
        <v>504.7</v>
      </c>
      <c r="N36" s="17" t="n">
        <f aca="false" ca="false" dt2D="false" dtr="false" t="normal">F36*M36/1000</f>
        <v>2.5235</v>
      </c>
      <c r="O36" s="9" t="n"/>
      <c r="P36" s="9" t="n"/>
      <c r="Q36" s="9" t="n"/>
    </row>
    <row outlineLevel="0" r="37">
      <c r="A37" s="20" t="n"/>
      <c r="B37" s="19" t="n"/>
      <c r="C37" s="19" t="n"/>
      <c r="D37" s="19" t="n"/>
      <c r="E37" s="20" t="s">
        <v>62</v>
      </c>
      <c r="F37" s="20" t="n">
        <v>179</v>
      </c>
      <c r="G37" s="20" t="n"/>
      <c r="H37" s="19" t="n"/>
      <c r="I37" s="20" t="n">
        <v>0.7</v>
      </c>
      <c r="J37" s="20" t="n">
        <v>0.17</v>
      </c>
      <c r="K37" s="20" t="n"/>
      <c r="L37" s="20" t="n">
        <v>5.25</v>
      </c>
      <c r="M37" s="17" t="n"/>
      <c r="N37" s="17" t="n">
        <f aca="false" ca="false" dt2D="false" dtr="false" t="normal">F37*M37/1000</f>
        <v>0</v>
      </c>
      <c r="O37" s="9" t="n"/>
      <c r="P37" s="9" t="n"/>
      <c r="Q37" s="9" t="n"/>
    </row>
    <row outlineLevel="0" r="38">
      <c r="A38" s="20" t="n"/>
      <c r="B38" s="19" t="n"/>
      <c r="C38" s="19" t="n"/>
      <c r="D38" s="19" t="n"/>
      <c r="E38" s="20" t="s">
        <v>30</v>
      </c>
      <c r="F38" s="20" t="n">
        <v>1</v>
      </c>
      <c r="G38" s="20" t="n"/>
      <c r="H38" s="19" t="n"/>
      <c r="I38" s="20" t="s">
        <v>29</v>
      </c>
      <c r="J38" s="20" t="s">
        <v>29</v>
      </c>
      <c r="K38" s="20" t="s">
        <v>29</v>
      </c>
      <c r="L38" s="20" t="s">
        <v>29</v>
      </c>
      <c r="M38" s="17" t="n"/>
      <c r="N38" s="17" t="n">
        <f aca="false" ca="false" dt2D="false" dtr="false" t="normal">F38*M38/1000</f>
        <v>0</v>
      </c>
      <c r="O38" s="9" t="n"/>
      <c r="P38" s="9" t="n"/>
      <c r="Q38" s="9" t="n"/>
    </row>
    <row outlineLevel="0" r="39">
      <c r="A39" s="20" t="n"/>
      <c r="B39" s="19" t="n"/>
      <c r="C39" s="19" t="n"/>
      <c r="D39" s="19" t="n"/>
      <c r="E39" s="20" t="s">
        <v>63</v>
      </c>
      <c r="F39" s="20" t="n">
        <v>54</v>
      </c>
      <c r="G39" s="20" t="n">
        <v>40.5</v>
      </c>
      <c r="H39" s="19" t="n"/>
      <c r="I39" s="20" t="n">
        <v>10</v>
      </c>
      <c r="J39" s="20" t="n">
        <v>6.48</v>
      </c>
      <c r="K39" s="20" t="s">
        <v>29</v>
      </c>
      <c r="L39" s="20" t="n">
        <v>88.29</v>
      </c>
      <c r="M39" s="17" t="n">
        <v>323.91</v>
      </c>
      <c r="N39" s="17" t="n">
        <f aca="false" ca="false" dt2D="false" dtr="false" t="normal">F39*M39/1000</f>
        <v>17.49114</v>
      </c>
      <c r="O39" s="9" t="n"/>
      <c r="P39" s="9" t="n"/>
      <c r="Q39" s="9" t="n"/>
    </row>
    <row outlineLevel="0" r="40">
      <c r="A40" s="20" t="n"/>
      <c r="B40" s="19" t="n"/>
      <c r="C40" s="19" t="n"/>
      <c r="D40" s="19" t="n"/>
      <c r="E40" s="20" t="s">
        <v>64</v>
      </c>
      <c r="F40" s="20" t="n">
        <v>10</v>
      </c>
      <c r="G40" s="20" t="n">
        <v>10</v>
      </c>
      <c r="H40" s="19" t="n">
        <v>10</v>
      </c>
      <c r="I40" s="20" t="n">
        <v>0.24</v>
      </c>
      <c r="J40" s="20" t="n">
        <v>2</v>
      </c>
      <c r="K40" s="20" t="n">
        <v>0.32</v>
      </c>
      <c r="L40" s="20" t="n">
        <v>20.64</v>
      </c>
      <c r="M40" s="17" t="n">
        <v>171.79</v>
      </c>
      <c r="N40" s="17" t="n">
        <f aca="false" ca="false" dt2D="false" dtr="false" t="normal">F40*M40/1000</f>
        <v>1.7179</v>
      </c>
      <c r="O40" s="29" t="n"/>
      <c r="P40" s="29" t="n"/>
      <c r="Q40" s="29" t="n"/>
    </row>
    <row ht="24" outlineLevel="0" r="41">
      <c r="A41" s="20" t="n"/>
      <c r="B41" s="19" t="n"/>
      <c r="C41" s="19" t="n"/>
      <c r="D41" s="19" t="n"/>
      <c r="E41" s="20" t="n"/>
      <c r="F41" s="20" t="n"/>
      <c r="G41" s="20" t="n"/>
      <c r="H41" s="19" t="s">
        <v>58</v>
      </c>
      <c r="I41" s="27" t="n">
        <v>13.89</v>
      </c>
      <c r="J41" s="27" t="n">
        <v>13.515</v>
      </c>
      <c r="K41" s="27" t="n">
        <v>16.048</v>
      </c>
      <c r="L41" s="27" t="n">
        <v>220.02</v>
      </c>
      <c r="M41" s="17" t="n"/>
      <c r="N41" s="28" t="n">
        <f aca="false" ca="false" dt2D="false" dtr="false" t="normal">SUM(N31:N40)</f>
        <v>26.001295</v>
      </c>
      <c r="O41" s="9" t="n"/>
      <c r="P41" s="9" t="n"/>
      <c r="Q41" s="9" t="n"/>
    </row>
    <row outlineLevel="0" r="42">
      <c r="A42" s="20" t="s">
        <v>65</v>
      </c>
      <c r="B42" s="22" t="s">
        <v>66</v>
      </c>
      <c r="C42" s="22" t="n"/>
      <c r="D42" s="22" t="n"/>
      <c r="E42" s="20" t="s">
        <v>67</v>
      </c>
      <c r="F42" s="20" t="n">
        <v>110</v>
      </c>
      <c r="G42" s="20" t="n">
        <v>79.18</v>
      </c>
      <c r="H42" s="19" t="n"/>
      <c r="I42" s="20" t="n">
        <v>16.89</v>
      </c>
      <c r="J42" s="20" t="n">
        <v>12.9</v>
      </c>
      <c r="K42" s="20" t="n"/>
      <c r="L42" s="20" t="n">
        <v>165.5</v>
      </c>
      <c r="M42" s="17" t="n">
        <v>323.91</v>
      </c>
      <c r="N42" s="17" t="n">
        <f aca="false" ca="false" dt2D="false" dtr="false" t="normal">F42*M42/1000</f>
        <v>35.6301</v>
      </c>
      <c r="O42" s="9" t="n"/>
      <c r="P42" s="9" t="n"/>
      <c r="Q42" s="9" t="n"/>
    </row>
    <row outlineLevel="0" r="43">
      <c r="A43" s="20" t="n"/>
      <c r="B43" s="33" t="s"/>
      <c r="C43" s="24" t="s">
        <v>68</v>
      </c>
      <c r="D43" s="24" t="s">
        <v>68</v>
      </c>
      <c r="E43" s="20" t="s">
        <v>69</v>
      </c>
      <c r="F43" s="20" t="n">
        <v>5</v>
      </c>
      <c r="G43" s="20" t="n">
        <v>5</v>
      </c>
      <c r="H43" s="19" t="n"/>
      <c r="I43" s="20" t="s">
        <v>29</v>
      </c>
      <c r="J43" s="20" t="n">
        <v>4.99</v>
      </c>
      <c r="K43" s="20" t="s">
        <v>29</v>
      </c>
      <c r="L43" s="20" t="n">
        <v>44.95</v>
      </c>
      <c r="M43" s="17" t="n">
        <v>118.3</v>
      </c>
      <c r="N43" s="17" t="n">
        <f aca="false" ca="false" dt2D="false" dtr="false" t="normal">F43*M43/1000</f>
        <v>0.5915</v>
      </c>
      <c r="O43" s="9" t="n"/>
      <c r="P43" s="9" t="n"/>
      <c r="Q43" s="9" t="n"/>
    </row>
    <row outlineLevel="0" r="44">
      <c r="A44" s="20" t="n"/>
      <c r="B44" s="26" t="n"/>
      <c r="C44" s="26" t="n"/>
      <c r="D44" s="26" t="n"/>
      <c r="E44" s="20" t="s">
        <v>70</v>
      </c>
      <c r="F44" s="20" t="n">
        <v>18</v>
      </c>
      <c r="G44" s="20" t="n">
        <v>15.12</v>
      </c>
      <c r="H44" s="19" t="n"/>
      <c r="I44" s="20" t="n">
        <v>0.25</v>
      </c>
      <c r="J44" s="20" t="s">
        <v>29</v>
      </c>
      <c r="K44" s="20" t="n">
        <v>1.48</v>
      </c>
      <c r="L44" s="20" t="n">
        <v>6.2</v>
      </c>
      <c r="M44" s="17" t="n">
        <v>27.74</v>
      </c>
      <c r="N44" s="17" t="n">
        <f aca="false" ca="false" dt2D="false" dtr="false" t="normal">F44*M44/1000</f>
        <v>0.49932</v>
      </c>
      <c r="O44" s="32" t="n"/>
      <c r="P44" s="32" t="n"/>
      <c r="Q44" s="32" t="n"/>
    </row>
    <row outlineLevel="0" r="45">
      <c r="A45" s="20" t="n"/>
      <c r="B45" s="19" t="n"/>
      <c r="C45" s="19" t="n"/>
      <c r="D45" s="19" t="n"/>
      <c r="E45" s="20" t="s">
        <v>71</v>
      </c>
      <c r="F45" s="20" t="n">
        <v>12</v>
      </c>
      <c r="G45" s="20" t="n">
        <v>12</v>
      </c>
      <c r="H45" s="19" t="n"/>
      <c r="I45" s="20" t="n">
        <v>0.13</v>
      </c>
      <c r="J45" s="20" t="s">
        <v>29</v>
      </c>
      <c r="K45" s="20" t="n">
        <v>1.89</v>
      </c>
      <c r="L45" s="20" t="n">
        <v>8.16</v>
      </c>
      <c r="M45" s="34" t="n"/>
      <c r="N45" s="17" t="n">
        <v>1.54</v>
      </c>
      <c r="O45" s="9" t="n"/>
      <c r="P45" s="9" t="n"/>
      <c r="Q45" s="9" t="n"/>
    </row>
    <row outlineLevel="0" r="46">
      <c r="A46" s="20" t="n"/>
      <c r="B46" s="19" t="n"/>
      <c r="C46" s="19" t="n"/>
      <c r="D46" s="19" t="n"/>
      <c r="E46" s="20" t="s">
        <v>72</v>
      </c>
      <c r="F46" s="20" t="n"/>
      <c r="G46" s="20" t="n">
        <v>4.8</v>
      </c>
      <c r="H46" s="19" t="n"/>
      <c r="I46" s="20" t="n">
        <v>0.23</v>
      </c>
      <c r="J46" s="20" t="s">
        <v>29</v>
      </c>
      <c r="K46" s="20" t="n">
        <v>0.97</v>
      </c>
      <c r="L46" s="20" t="n">
        <v>2.16</v>
      </c>
      <c r="M46" s="17" t="n"/>
      <c r="N46" s="17" t="n">
        <f aca="false" ca="false" dt2D="false" dtr="false" t="normal">F46*M46/1000</f>
        <v>0</v>
      </c>
      <c r="O46" s="9" t="n"/>
      <c r="P46" s="9" t="n"/>
      <c r="Q46" s="9" t="n"/>
    </row>
    <row outlineLevel="0" r="47">
      <c r="A47" s="20" t="n"/>
      <c r="B47" s="19" t="n"/>
      <c r="C47" s="19" t="n"/>
      <c r="D47" s="19" t="n"/>
      <c r="E47" s="20" t="s">
        <v>73</v>
      </c>
      <c r="F47" s="20" t="n">
        <v>4</v>
      </c>
      <c r="G47" s="20" t="n">
        <v>4</v>
      </c>
      <c r="H47" s="19" t="n"/>
      <c r="I47" s="20" t="n">
        <v>0.41</v>
      </c>
      <c r="J47" s="20" t="n">
        <v>0.044</v>
      </c>
      <c r="K47" s="20" t="n">
        <v>2.76</v>
      </c>
      <c r="L47" s="20" t="n">
        <v>13.36</v>
      </c>
      <c r="M47" s="17" t="n">
        <v>31.32</v>
      </c>
      <c r="N47" s="17" t="n">
        <f aca="false" ca="false" dt2D="false" dtr="false" t="normal">F47*M47/1000</f>
        <v>0.12528</v>
      </c>
      <c r="O47" s="32" t="n"/>
      <c r="P47" s="32" t="n"/>
      <c r="Q47" s="32" t="n"/>
    </row>
    <row outlineLevel="0" r="48">
      <c r="A48" s="20" t="n"/>
      <c r="B48" s="19" t="n"/>
      <c r="C48" s="19" t="n"/>
      <c r="D48" s="19" t="n"/>
      <c r="E48" s="20" t="s">
        <v>74</v>
      </c>
      <c r="F48" s="20" t="n"/>
      <c r="G48" s="20" t="n">
        <v>50</v>
      </c>
      <c r="H48" s="19" t="n"/>
      <c r="I48" s="20" t="n"/>
      <c r="J48" s="20" t="n"/>
      <c r="K48" s="20" t="n"/>
      <c r="L48" s="20" t="n"/>
      <c r="M48" s="34" t="n"/>
      <c r="N48" s="17" t="n">
        <f aca="false" ca="false" dt2D="false" dtr="false" t="normal">F48*M48/1000</f>
        <v>0</v>
      </c>
      <c r="O48" s="32" t="n"/>
      <c r="P48" s="32" t="n"/>
      <c r="Q48" s="32" t="n"/>
    </row>
    <row outlineLevel="0" r="49">
      <c r="A49" s="20" t="n"/>
      <c r="B49" s="19" t="n"/>
      <c r="C49" s="19" t="n"/>
      <c r="D49" s="19" t="n"/>
      <c r="E49" s="20" t="s">
        <v>75</v>
      </c>
      <c r="F49" s="20" t="n"/>
      <c r="G49" s="20" t="n">
        <v>50</v>
      </c>
      <c r="H49" s="19" t="n"/>
      <c r="I49" s="20" t="n">
        <v>0.23</v>
      </c>
      <c r="J49" s="20" t="n">
        <v>0.12</v>
      </c>
      <c r="K49" s="20" t="n">
        <v>0.97</v>
      </c>
      <c r="L49" s="20" t="n">
        <v>2.17</v>
      </c>
      <c r="M49" s="34" t="n"/>
      <c r="N49" s="17" t="n">
        <f aca="false" ca="false" dt2D="false" dtr="false" t="normal">F49*M49/1000</f>
        <v>0</v>
      </c>
      <c r="O49" s="32" t="n"/>
      <c r="P49" s="32" t="n"/>
      <c r="Q49" s="32" t="n"/>
    </row>
    <row outlineLevel="0" r="50">
      <c r="A50" s="20" t="n"/>
      <c r="B50" s="19" t="n"/>
      <c r="C50" s="19" t="n"/>
      <c r="D50" s="19" t="n"/>
      <c r="E50" s="20" t="s">
        <v>30</v>
      </c>
      <c r="F50" s="20" t="n">
        <v>1</v>
      </c>
      <c r="G50" s="20" t="n">
        <v>1</v>
      </c>
      <c r="H50" s="19" t="n"/>
      <c r="I50" s="20" t="n"/>
      <c r="J50" s="20" t="n"/>
      <c r="K50" s="20" t="n"/>
      <c r="L50" s="20" t="n"/>
      <c r="M50" s="34" t="n"/>
      <c r="N50" s="17" t="n">
        <f aca="false" ca="false" dt2D="false" dtr="false" t="normal">F50*M50/1000</f>
        <v>0</v>
      </c>
      <c r="O50" s="29" t="n"/>
      <c r="P50" s="29" t="n"/>
      <c r="Q50" s="29" t="n"/>
    </row>
    <row outlineLevel="0" r="51">
      <c r="A51" s="20" t="n"/>
      <c r="B51" s="19" t="n"/>
      <c r="C51" s="19" t="n"/>
      <c r="D51" s="19" t="n"/>
      <c r="E51" s="20" t="n"/>
      <c r="F51" s="20" t="n"/>
      <c r="G51" s="20" t="n"/>
      <c r="H51" s="19" t="s">
        <v>68</v>
      </c>
      <c r="I51" s="27" t="n">
        <v>18.14</v>
      </c>
      <c r="J51" s="27" t="n">
        <v>18.054</v>
      </c>
      <c r="K51" s="27" t="n">
        <v>8.07</v>
      </c>
      <c r="L51" s="27" t="n">
        <v>242.5</v>
      </c>
      <c r="M51" s="17" t="n"/>
      <c r="N51" s="28" t="n">
        <f aca="false" ca="false" dt2D="false" dtr="false" t="normal">SUM(N42:N50)</f>
        <v>38.3862</v>
      </c>
      <c r="O51" s="9" t="n"/>
      <c r="P51" s="9" t="n"/>
      <c r="Q51" s="9" t="n"/>
    </row>
    <row outlineLevel="0" r="52">
      <c r="A52" s="20" t="s">
        <v>76</v>
      </c>
      <c r="B52" s="22" t="s">
        <v>77</v>
      </c>
      <c r="C52" s="22" t="n"/>
      <c r="D52" s="22" t="n"/>
      <c r="E52" s="20" t="s">
        <v>59</v>
      </c>
      <c r="F52" s="20" t="n">
        <v>250.5</v>
      </c>
      <c r="G52" s="20" t="n">
        <v>180</v>
      </c>
      <c r="H52" s="19" t="n"/>
      <c r="I52" s="20" t="n">
        <v>5.01</v>
      </c>
      <c r="J52" s="20" t="n">
        <v>0.72</v>
      </c>
      <c r="K52" s="20" t="n">
        <v>31.19</v>
      </c>
      <c r="L52" s="20" t="n">
        <v>144.29</v>
      </c>
      <c r="M52" s="17" t="n">
        <v>30.16</v>
      </c>
      <c r="N52" s="17" t="n">
        <f aca="false" ca="false" dt2D="false" dtr="false" t="normal">F52*M52/1000</f>
        <v>7.55508</v>
      </c>
      <c r="O52" s="9" t="n"/>
      <c r="P52" s="9" t="n"/>
      <c r="Q52" s="9" t="n"/>
    </row>
    <row outlineLevel="0" r="53">
      <c r="A53" s="20" t="n"/>
      <c r="B53" s="33" t="s"/>
      <c r="C53" s="24" t="n">
        <v>130</v>
      </c>
      <c r="D53" s="24" t="n">
        <v>170</v>
      </c>
      <c r="E53" s="20" t="s">
        <v>27</v>
      </c>
      <c r="F53" s="20" t="n">
        <v>24</v>
      </c>
      <c r="G53" s="20" t="n">
        <v>23.76</v>
      </c>
      <c r="H53" s="19" t="n"/>
      <c r="I53" s="20" t="n">
        <v>0.67</v>
      </c>
      <c r="J53" s="20" t="n">
        <v>0.76</v>
      </c>
      <c r="K53" s="20" t="n">
        <v>1.12</v>
      </c>
      <c r="L53" s="20" t="n">
        <v>13.9</v>
      </c>
      <c r="M53" s="17" t="n">
        <v>51.71</v>
      </c>
      <c r="N53" s="17" t="n">
        <f aca="false" ca="false" dt2D="false" dtr="false" t="normal">F53*M53/1000</f>
        <v>1.24104</v>
      </c>
      <c r="O53" s="9" t="n"/>
      <c r="P53" s="9" t="n"/>
      <c r="Q53" s="9" t="n"/>
    </row>
    <row outlineLevel="0" r="54">
      <c r="A54" s="20" t="n"/>
      <c r="B54" s="26" t="n"/>
      <c r="C54" s="26" t="n"/>
      <c r="D54" s="26" t="n"/>
      <c r="E54" s="20" t="s">
        <v>31</v>
      </c>
      <c r="F54" s="20" t="n">
        <v>5.2</v>
      </c>
      <c r="G54" s="20" t="n"/>
      <c r="H54" s="19" t="n"/>
      <c r="I54" s="20" t="n">
        <v>0.04</v>
      </c>
      <c r="J54" s="20" t="n">
        <v>3.77</v>
      </c>
      <c r="K54" s="20" t="n">
        <v>0.13</v>
      </c>
      <c r="L54" s="20" t="n">
        <v>34.37</v>
      </c>
      <c r="M54" s="17" t="n">
        <v>504.7</v>
      </c>
      <c r="N54" s="17" t="n">
        <f aca="false" ca="false" dt2D="false" dtr="false" t="normal">F54*M54/1000</f>
        <v>2.62444</v>
      </c>
      <c r="O54" s="9" t="n"/>
      <c r="P54" s="9" t="n"/>
      <c r="Q54" s="9" t="n"/>
    </row>
    <row outlineLevel="0" r="55">
      <c r="A55" s="20" t="n"/>
      <c r="B55" s="19" t="n"/>
      <c r="C55" s="19" t="n"/>
      <c r="D55" s="19" t="n"/>
      <c r="E55" s="20" t="s">
        <v>30</v>
      </c>
      <c r="F55" s="20" t="n">
        <v>1.5</v>
      </c>
      <c r="G55" s="20" t="n"/>
      <c r="H55" s="19" t="n"/>
      <c r="I55" s="20" t="s">
        <v>29</v>
      </c>
      <c r="J55" s="20" t="s">
        <v>29</v>
      </c>
      <c r="K55" s="20" t="s">
        <v>29</v>
      </c>
      <c r="L55" s="20" t="s">
        <v>29</v>
      </c>
      <c r="M55" s="17" t="n"/>
      <c r="N55" s="17" t="n">
        <f aca="false" ca="false" dt2D="false" dtr="false" t="normal">F55*M55/1000</f>
        <v>0</v>
      </c>
      <c r="O55" s="29" t="n"/>
      <c r="P55" s="29" t="n"/>
      <c r="Q55" s="29" t="n"/>
    </row>
    <row outlineLevel="0" r="56">
      <c r="A56" s="20" t="n"/>
      <c r="B56" s="19" t="n"/>
      <c r="C56" s="19" t="n"/>
      <c r="D56" s="19" t="n"/>
      <c r="E56" s="20" t="n"/>
      <c r="F56" s="20" t="n"/>
      <c r="G56" s="20" t="n"/>
      <c r="H56" s="19" t="n">
        <v>150</v>
      </c>
      <c r="I56" s="27" t="n">
        <v>5.72</v>
      </c>
      <c r="J56" s="27" t="n">
        <v>5.25</v>
      </c>
      <c r="K56" s="27" t="n">
        <v>32.44</v>
      </c>
      <c r="L56" s="27" t="n">
        <v>192.56</v>
      </c>
      <c r="M56" s="17" t="n"/>
      <c r="N56" s="28" t="n">
        <f aca="false" ca="false" dt2D="false" dtr="false" t="normal">N52+N53+N54+N55</f>
        <v>11.42056</v>
      </c>
      <c r="O56" s="9" t="n"/>
      <c r="P56" s="9" t="n"/>
      <c r="Q56" s="9" t="n"/>
    </row>
    <row outlineLevel="0" r="57">
      <c r="A57" s="20" t="s">
        <v>78</v>
      </c>
      <c r="B57" s="19" t="s">
        <v>79</v>
      </c>
      <c r="C57" s="19" t="n"/>
      <c r="D57" s="19" t="n"/>
      <c r="E57" s="20" t="s">
        <v>80</v>
      </c>
      <c r="F57" s="20" t="n">
        <v>25</v>
      </c>
      <c r="G57" s="20" t="n">
        <v>25</v>
      </c>
      <c r="H57" s="19" t="n"/>
      <c r="I57" s="20" t="n">
        <v>0.57</v>
      </c>
      <c r="J57" s="20" t="s">
        <v>29</v>
      </c>
      <c r="K57" s="20" t="n">
        <v>14.45</v>
      </c>
      <c r="L57" s="20" t="n">
        <v>60.5</v>
      </c>
      <c r="M57" s="17" t="n">
        <v>109.76</v>
      </c>
      <c r="N57" s="17" t="n">
        <f aca="false" ca="false" dt2D="false" dtr="false" t="normal">F57*M57/1000</f>
        <v>2.744</v>
      </c>
      <c r="O57" s="9" t="n"/>
      <c r="P57" s="9" t="n"/>
      <c r="Q57" s="9" t="n"/>
    </row>
    <row outlineLevel="0" r="58">
      <c r="A58" s="20" t="n"/>
      <c r="B58" s="25" t="s"/>
      <c r="C58" s="19" t="n">
        <v>200</v>
      </c>
      <c r="D58" s="19" t="n">
        <v>200</v>
      </c>
      <c r="E58" s="20" t="s">
        <v>28</v>
      </c>
      <c r="F58" s="20" t="n">
        <v>24</v>
      </c>
      <c r="G58" s="20" t="n">
        <v>14</v>
      </c>
      <c r="H58" s="19" t="n"/>
      <c r="I58" s="20" t="s">
        <v>29</v>
      </c>
      <c r="J58" s="20" t="s">
        <v>29</v>
      </c>
      <c r="K58" s="20" t="n">
        <v>19.96</v>
      </c>
      <c r="L58" s="20" t="n">
        <v>75.8</v>
      </c>
      <c r="M58" s="17" t="n">
        <v>52.87</v>
      </c>
      <c r="N58" s="17" t="n">
        <f aca="false" ca="false" dt2D="false" dtr="false" t="normal">F58*M58/1000</f>
        <v>1.26888</v>
      </c>
      <c r="O58" s="29" t="n"/>
      <c r="P58" s="29" t="n"/>
      <c r="Q58" s="29" t="n"/>
    </row>
    <row outlineLevel="0" r="59">
      <c r="A59" s="20" t="n"/>
      <c r="B59" s="19" t="n"/>
      <c r="C59" s="19" t="n"/>
      <c r="D59" s="19" t="n"/>
      <c r="E59" s="20" t="n"/>
      <c r="F59" s="20" t="n"/>
      <c r="G59" s="20" t="n"/>
      <c r="H59" s="19" t="n">
        <v>200</v>
      </c>
      <c r="I59" s="27" t="n">
        <v>0.57</v>
      </c>
      <c r="J59" s="27" t="n">
        <v>0</v>
      </c>
      <c r="K59" s="27" t="n">
        <v>34.41</v>
      </c>
      <c r="L59" s="27" t="n">
        <v>136.3</v>
      </c>
      <c r="M59" s="17" t="n"/>
      <c r="N59" s="28" t="n">
        <f aca="false" ca="false" dt2D="false" dtr="false" t="normal">N57+N58</f>
        <v>4.01288</v>
      </c>
      <c r="O59" s="9" t="n"/>
      <c r="P59" s="9" t="n"/>
      <c r="Q59" s="9" t="n"/>
    </row>
    <row outlineLevel="0" r="60">
      <c r="A60" s="20" t="n"/>
      <c r="B60" s="19" t="s">
        <v>81</v>
      </c>
      <c r="C60" s="19" t="s">
        <v>82</v>
      </c>
      <c r="D60" s="19" t="s">
        <v>83</v>
      </c>
      <c r="E60" s="36" t="s">
        <v>84</v>
      </c>
      <c r="F60" s="36" t="n">
        <v>40</v>
      </c>
      <c r="G60" s="36" t="n">
        <v>40</v>
      </c>
      <c r="H60" s="37" t="n">
        <v>40</v>
      </c>
      <c r="I60" s="20" t="n">
        <v>3.48</v>
      </c>
      <c r="J60" s="20" t="n">
        <v>0.6</v>
      </c>
      <c r="K60" s="20" t="n">
        <v>16</v>
      </c>
      <c r="L60" s="20" t="n">
        <v>83.6</v>
      </c>
      <c r="M60" s="17" t="n">
        <v>55.61</v>
      </c>
      <c r="N60" s="28" t="n">
        <f aca="false" ca="false" dt2D="false" dtr="false" t="normal">F60*M60/1000</f>
        <v>2.2244</v>
      </c>
      <c r="O60" s="9" t="n"/>
      <c r="P60" s="9" t="n"/>
      <c r="Q60" s="9" t="n"/>
    </row>
    <row outlineLevel="0" r="61">
      <c r="A61" s="20" t="n"/>
      <c r="B61" s="20" t="n"/>
      <c r="C61" s="20" t="n"/>
      <c r="D61" s="20" t="n"/>
      <c r="E61" s="20" t="s">
        <v>85</v>
      </c>
      <c r="F61" s="20" t="n">
        <v>80</v>
      </c>
      <c r="G61" s="20" t="n">
        <v>80</v>
      </c>
      <c r="H61" s="19" t="n">
        <v>80</v>
      </c>
      <c r="I61" s="20" t="n">
        <v>5.28</v>
      </c>
      <c r="J61" s="20" t="n">
        <v>0.96</v>
      </c>
      <c r="K61" s="20" t="n">
        <v>28.24</v>
      </c>
      <c r="L61" s="20" t="n">
        <v>144.8</v>
      </c>
      <c r="M61" s="17" t="n">
        <v>46.28</v>
      </c>
      <c r="N61" s="28" t="n">
        <f aca="false" ca="false" dt2D="false" dtr="false" t="normal">F61*M61/1000</f>
        <v>3.7024</v>
      </c>
      <c r="O61" s="38" t="n"/>
      <c r="P61" s="38" t="n"/>
      <c r="Q61" s="38" t="n"/>
    </row>
    <row outlineLevel="0" r="62">
      <c r="A62" s="20" t="n"/>
      <c r="B62" s="20" t="n"/>
      <c r="C62" s="20" t="n"/>
      <c r="D62" s="20" t="n"/>
      <c r="E62" s="20" t="n"/>
      <c r="F62" s="20" t="n"/>
      <c r="G62" s="20" t="n"/>
      <c r="H62" s="19" t="n"/>
      <c r="I62" s="27" t="n">
        <v>8.76</v>
      </c>
      <c r="J62" s="27" t="n">
        <v>1.56</v>
      </c>
      <c r="K62" s="27" t="n">
        <v>44.24</v>
      </c>
      <c r="L62" s="27" t="n">
        <v>228.4</v>
      </c>
      <c r="M62" s="28" t="n"/>
      <c r="N62" s="28" t="n"/>
      <c r="O62" s="9" t="n"/>
      <c r="P62" s="9" t="n"/>
      <c r="Q62" s="9" t="n"/>
    </row>
    <row outlineLevel="0" r="63">
      <c r="A63" s="20" t="s">
        <v>86</v>
      </c>
      <c r="B63" s="19" t="s">
        <v>87</v>
      </c>
      <c r="C63" s="19" t="n">
        <v>75</v>
      </c>
      <c r="D63" s="19" t="n">
        <v>75</v>
      </c>
      <c r="E63" s="20" t="s">
        <v>88</v>
      </c>
      <c r="F63" s="20" t="n">
        <v>40</v>
      </c>
      <c r="G63" s="20" t="n">
        <v>40</v>
      </c>
      <c r="H63" s="19" t="n"/>
      <c r="I63" s="20" t="n">
        <v>4.12</v>
      </c>
      <c r="J63" s="20" t="n">
        <v>0.44</v>
      </c>
      <c r="K63" s="20" t="n">
        <v>27.6</v>
      </c>
      <c r="L63" s="20" t="n">
        <v>167</v>
      </c>
      <c r="M63" s="17" t="n">
        <v>31.32</v>
      </c>
      <c r="N63" s="17" t="n">
        <f aca="false" ca="false" dt2D="false" dtr="false" t="normal">F63*M63/1000</f>
        <v>1.2528</v>
      </c>
      <c r="O63" s="9" t="n"/>
      <c r="P63" s="9" t="n"/>
      <c r="Q63" s="9" t="n"/>
    </row>
    <row outlineLevel="0" r="64">
      <c r="A64" s="20" t="n"/>
      <c r="B64" s="25" t="s"/>
      <c r="C64" s="19" t="n"/>
      <c r="D64" s="19" t="n"/>
      <c r="E64" s="20" t="s">
        <v>89</v>
      </c>
      <c r="F64" s="20" t="n">
        <v>2.3</v>
      </c>
      <c r="G64" s="20" t="n">
        <v>2.3</v>
      </c>
      <c r="H64" s="19" t="n"/>
      <c r="I64" s="20" t="n">
        <v>0.23</v>
      </c>
      <c r="J64" s="20" t="n">
        <v>0.02</v>
      </c>
      <c r="K64" s="20" t="n">
        <v>0.09</v>
      </c>
      <c r="L64" s="20" t="n">
        <v>49.57</v>
      </c>
      <c r="M64" s="17" t="n">
        <v>31.32</v>
      </c>
      <c r="N64" s="17" t="n">
        <f aca="false" ca="false" dt2D="false" dtr="false" t="normal">F64*M64/1000</f>
        <v>0.072036</v>
      </c>
      <c r="O64" s="9" t="n"/>
      <c r="P64" s="9" t="n"/>
      <c r="Q64" s="9" t="n"/>
    </row>
    <row outlineLevel="0" r="65">
      <c r="A65" s="20" t="n"/>
      <c r="B65" s="19" t="n"/>
      <c r="C65" s="19" t="n"/>
      <c r="D65" s="19" t="n"/>
      <c r="E65" s="20" t="s">
        <v>90</v>
      </c>
      <c r="F65" s="20" t="n">
        <v>2.1</v>
      </c>
      <c r="G65" s="20" t="n"/>
      <c r="H65" s="19" t="n"/>
      <c r="I65" s="20" t="n">
        <v>0.26</v>
      </c>
      <c r="J65" s="20" t="n">
        <v>0.24</v>
      </c>
      <c r="K65" s="20" t="n">
        <v>0.01</v>
      </c>
      <c r="L65" s="20" t="n">
        <v>3.9</v>
      </c>
      <c r="M65" s="17" t="n">
        <v>220.75</v>
      </c>
      <c r="N65" s="17" t="n">
        <f aca="false" ca="false" dt2D="false" dtr="false" t="normal">F65*M65/1000</f>
        <v>0.463575</v>
      </c>
      <c r="O65" s="9" t="n"/>
      <c r="P65" s="9" t="n"/>
      <c r="Q65" s="9" t="n"/>
    </row>
    <row outlineLevel="0" r="66">
      <c r="A66" s="20" t="n"/>
      <c r="B66" s="19" t="n"/>
      <c r="C66" s="19" t="n"/>
      <c r="D66" s="19" t="n"/>
      <c r="E66" s="20" t="s">
        <v>91</v>
      </c>
      <c r="F66" s="20" t="n">
        <v>0.9</v>
      </c>
      <c r="G66" s="20" t="n"/>
      <c r="H66" s="19" t="n"/>
      <c r="I66" s="20" t="n">
        <v>0.11</v>
      </c>
      <c r="J66" s="20" t="n">
        <v>0.1</v>
      </c>
      <c r="K66" s="20" t="s">
        <v>29</v>
      </c>
      <c r="L66" s="20" t="n">
        <v>1.41</v>
      </c>
      <c r="M66" s="17" t="n">
        <v>220.75</v>
      </c>
      <c r="N66" s="17" t="n">
        <f aca="false" ca="false" dt2D="false" dtr="false" t="normal">F66*M66/1000</f>
        <v>0.198675</v>
      </c>
      <c r="O66" s="9" t="n"/>
      <c r="P66" s="9" t="n"/>
      <c r="Q66" s="9" t="n"/>
    </row>
    <row outlineLevel="0" r="67">
      <c r="A67" s="20" t="n"/>
      <c r="B67" s="19" t="n"/>
      <c r="C67" s="19" t="n"/>
      <c r="D67" s="19" t="n"/>
      <c r="E67" s="20" t="s">
        <v>28</v>
      </c>
      <c r="F67" s="20" t="n">
        <v>21.15</v>
      </c>
      <c r="G67" s="20" t="n">
        <v>21.15</v>
      </c>
      <c r="H67" s="19" t="n"/>
      <c r="I67" s="20" t="s">
        <v>29</v>
      </c>
      <c r="J67" s="20" t="s">
        <v>29</v>
      </c>
      <c r="K67" s="20" t="n">
        <v>21.1</v>
      </c>
      <c r="L67" s="20" t="n">
        <v>80.16</v>
      </c>
      <c r="M67" s="17" t="n">
        <v>52.87</v>
      </c>
      <c r="N67" s="17" t="n">
        <f aca="false" ca="false" dt2D="false" dtr="false" t="normal">F67*M67/1000</f>
        <v>1.1182005</v>
      </c>
      <c r="O67" s="9" t="n"/>
      <c r="P67" s="9" t="n"/>
      <c r="Q67" s="9" t="n"/>
    </row>
    <row outlineLevel="0" r="68">
      <c r="A68" s="20" t="n"/>
      <c r="B68" s="19" t="n"/>
      <c r="C68" s="19" t="n"/>
      <c r="D68" s="19" t="n"/>
      <c r="E68" s="20" t="s">
        <v>31</v>
      </c>
      <c r="F68" s="20" t="n">
        <v>9.6</v>
      </c>
      <c r="G68" s="20" t="n">
        <v>9.6</v>
      </c>
      <c r="H68" s="19" t="n"/>
      <c r="I68" s="20" t="n">
        <v>0.08</v>
      </c>
      <c r="J68" s="20" t="n">
        <v>6.96</v>
      </c>
      <c r="K68" s="20" t="n">
        <v>0.25</v>
      </c>
      <c r="L68" s="20" t="n">
        <v>63.46</v>
      </c>
      <c r="M68" s="17" t="n">
        <v>504.7</v>
      </c>
      <c r="N68" s="17" t="n">
        <f aca="false" ca="false" dt2D="false" dtr="false" t="normal">F68*M68/1000</f>
        <v>4.84512</v>
      </c>
      <c r="O68" s="9" t="n"/>
      <c r="P68" s="9" t="n"/>
      <c r="Q68" s="9" t="n"/>
    </row>
    <row outlineLevel="0" r="69">
      <c r="A69" s="20" t="n"/>
      <c r="B69" s="19" t="n"/>
      <c r="C69" s="19" t="n"/>
      <c r="D69" s="19" t="n"/>
      <c r="E69" s="20" t="s">
        <v>27</v>
      </c>
      <c r="F69" s="20" t="n">
        <v>7.55</v>
      </c>
      <c r="G69" s="20" t="n">
        <v>7.55</v>
      </c>
      <c r="H69" s="19" t="n"/>
      <c r="I69" s="20" t="n">
        <v>0.21</v>
      </c>
      <c r="J69" s="20" t="n">
        <v>0.24</v>
      </c>
      <c r="K69" s="20" t="n">
        <v>0.35</v>
      </c>
      <c r="L69" s="20" t="n">
        <v>4.37</v>
      </c>
      <c r="M69" s="17" t="n">
        <v>51.71</v>
      </c>
      <c r="N69" s="17" t="n">
        <f aca="false" ca="false" dt2D="false" dtr="false" t="normal">F69*M69/1000</f>
        <v>0.3904105</v>
      </c>
      <c r="O69" s="32" t="n"/>
      <c r="P69" s="32" t="n"/>
      <c r="Q69" s="32" t="n"/>
    </row>
    <row outlineLevel="0" r="70">
      <c r="A70" s="20" t="n"/>
      <c r="B70" s="19" t="n"/>
      <c r="C70" s="19" t="n"/>
      <c r="D70" s="19" t="n"/>
      <c r="E70" s="20" t="s">
        <v>92</v>
      </c>
      <c r="F70" s="20" t="n">
        <v>0.19</v>
      </c>
      <c r="G70" s="20" t="n">
        <v>0.19</v>
      </c>
      <c r="H70" s="19" t="n"/>
      <c r="I70" s="20" t="s">
        <v>29</v>
      </c>
      <c r="J70" s="20" t="s">
        <v>29</v>
      </c>
      <c r="K70" s="20" t="s">
        <v>29</v>
      </c>
      <c r="L70" s="20" t="s">
        <v>29</v>
      </c>
      <c r="M70" s="34" t="n"/>
      <c r="N70" s="17" t="n">
        <f aca="false" ca="false" dt2D="false" dtr="false" t="normal">F70*M70/1000</f>
        <v>0</v>
      </c>
      <c r="O70" s="9" t="n"/>
      <c r="P70" s="9" t="n"/>
      <c r="Q70" s="9" t="n"/>
    </row>
    <row outlineLevel="0" r="71">
      <c r="A71" s="20" t="n"/>
      <c r="B71" s="19" t="n"/>
      <c r="C71" s="19" t="n"/>
      <c r="D71" s="19" t="n"/>
      <c r="E71" s="20" t="s">
        <v>93</v>
      </c>
      <c r="F71" s="20" t="n">
        <v>0.25</v>
      </c>
      <c r="G71" s="20" t="n">
        <v>0.25</v>
      </c>
      <c r="H71" s="19" t="n"/>
      <c r="I71" s="20" t="s">
        <v>29</v>
      </c>
      <c r="J71" s="20" t="n">
        <v>0.249</v>
      </c>
      <c r="K71" s="20" t="s">
        <v>29</v>
      </c>
      <c r="L71" s="20" t="n">
        <v>2.25</v>
      </c>
      <c r="M71" s="17" t="n">
        <v>504.7</v>
      </c>
      <c r="N71" s="17" t="n">
        <f aca="false" ca="false" dt2D="false" dtr="false" t="normal">F71*M71/1000</f>
        <v>0.126175</v>
      </c>
      <c r="O71" s="32" t="n"/>
      <c r="P71" s="32" t="n"/>
      <c r="Q71" s="32" t="n"/>
    </row>
    <row outlineLevel="0" r="72">
      <c r="A72" s="20" t="n"/>
      <c r="B72" s="19" t="n"/>
      <c r="C72" s="19" t="n"/>
      <c r="D72" s="19" t="n"/>
      <c r="E72" s="20" t="s">
        <v>94</v>
      </c>
      <c r="F72" s="20" t="n">
        <v>84.19</v>
      </c>
      <c r="G72" s="20" t="n"/>
      <c r="H72" s="19" t="n"/>
      <c r="I72" s="20" t="n"/>
      <c r="J72" s="20" t="n"/>
      <c r="K72" s="20" t="n"/>
      <c r="L72" s="20" t="n"/>
      <c r="M72" s="17" t="n"/>
      <c r="N72" s="17" t="n">
        <f aca="false" ca="false" dt2D="false" dtr="false" t="normal">F72*M72/1000</f>
        <v>0</v>
      </c>
      <c r="O72" s="39" t="n"/>
      <c r="P72" s="39" t="n"/>
      <c r="Q72" s="39" t="n"/>
    </row>
    <row outlineLevel="0" r="73">
      <c r="A73" s="20" t="n"/>
      <c r="B73" s="19" t="n"/>
      <c r="C73" s="19" t="n"/>
      <c r="D73" s="19" t="n"/>
      <c r="E73" s="20" t="n"/>
      <c r="F73" s="20" t="n"/>
      <c r="G73" s="20" t="n"/>
      <c r="H73" s="19" t="n">
        <v>75</v>
      </c>
      <c r="I73" s="27" t="n">
        <v>5.01</v>
      </c>
      <c r="J73" s="27" t="n">
        <v>8.249</v>
      </c>
      <c r="K73" s="27" t="n">
        <v>49.4</v>
      </c>
      <c r="L73" s="27" t="n">
        <v>372.12</v>
      </c>
      <c r="M73" s="17" t="n"/>
      <c r="N73" s="28" t="n">
        <f aca="false" ca="false" dt2D="false" dtr="false" t="normal">SUM(N63:N72)</f>
        <v>8.466992</v>
      </c>
      <c r="O73" s="39" t="n"/>
      <c r="P73" s="39" t="n"/>
      <c r="Q73" s="39" t="n"/>
    </row>
    <row outlineLevel="0" r="74">
      <c r="A74" s="20" t="n"/>
      <c r="B74" s="19" t="s">
        <v>95</v>
      </c>
      <c r="C74" s="19" t="n">
        <v>100</v>
      </c>
      <c r="D74" s="19" t="n">
        <v>100</v>
      </c>
      <c r="E74" s="20" t="s">
        <v>95</v>
      </c>
      <c r="F74" s="20" t="n">
        <v>100</v>
      </c>
      <c r="G74" s="20" t="n">
        <v>100</v>
      </c>
      <c r="H74" s="19" t="n"/>
      <c r="I74" s="20" t="n">
        <v>2.9</v>
      </c>
      <c r="J74" s="20" t="n">
        <v>2.5</v>
      </c>
      <c r="K74" s="20" t="n">
        <v>4.2</v>
      </c>
      <c r="L74" s="27" t="n">
        <v>144</v>
      </c>
      <c r="M74" s="40" t="n">
        <v>78.93</v>
      </c>
      <c r="N74" s="17" t="n">
        <f aca="false" ca="false" dt2D="false" dtr="false" t="normal">F74*M74/1000</f>
        <v>7.893</v>
      </c>
    </row>
    <row outlineLevel="0" r="75">
      <c r="A75" s="16" t="s">
        <v>96</v>
      </c>
      <c r="B75" s="30" t="s"/>
      <c r="C75" s="31" t="n"/>
      <c r="D75" s="31" t="n"/>
      <c r="E75" s="20" t="n"/>
      <c r="F75" s="20" t="n"/>
      <c r="G75" s="20" t="n"/>
      <c r="H75" s="19" t="n"/>
      <c r="I75" s="27" t="n">
        <v>53.601</v>
      </c>
      <c r="J75" s="27" t="n">
        <v>59.128</v>
      </c>
      <c r="K75" s="27" t="n">
        <v>234.688</v>
      </c>
      <c r="L75" s="27" t="n">
        <v>1675.14</v>
      </c>
      <c r="M75" s="27" t="n"/>
      <c r="N75" s="41" t="n"/>
      <c r="O75" s="39" t="n"/>
      <c r="P75" s="39" t="n"/>
      <c r="Q75" s="39" t="n"/>
    </row>
    <row outlineLevel="0" r="76">
      <c r="A76" s="16" t="s">
        <v>97</v>
      </c>
      <c r="B76" s="30" t="s"/>
      <c r="C76" s="31" t="n"/>
      <c r="D76" s="31" t="n"/>
      <c r="E76" s="20" t="n"/>
      <c r="F76" s="20" t="n"/>
      <c r="G76" s="20" t="n"/>
      <c r="H76" s="19" t="n"/>
      <c r="I76" s="41" t="n">
        <v>72.421</v>
      </c>
      <c r="J76" s="41" t="n">
        <v>80.288</v>
      </c>
      <c r="K76" s="41" t="n">
        <v>355.628</v>
      </c>
      <c r="L76" s="41" t="n">
        <v>2426.64</v>
      </c>
      <c r="M76" s="17" t="n"/>
      <c r="N76" s="42" t="n">
        <v>202.57</v>
      </c>
      <c r="O76" s="43" t="n"/>
      <c r="P76" s="43" t="n"/>
      <c r="Q76" s="43" t="n"/>
    </row>
    <row outlineLevel="0" r="77">
      <c r="A77" s="44" t="s">
        <v>98</v>
      </c>
      <c r="B77" s="31" t="n"/>
      <c r="C77" s="31" t="n"/>
      <c r="D77" s="31" t="n"/>
      <c r="E77" s="20" t="n"/>
      <c r="F77" s="20" t="n"/>
      <c r="G77" s="20" t="n"/>
      <c r="H77" s="19" t="n"/>
      <c r="I77" s="41" t="n"/>
      <c r="J77" s="41" t="n"/>
      <c r="K77" s="41" t="n"/>
      <c r="L77" s="41" t="n"/>
      <c r="M77" s="17" t="n"/>
      <c r="N77" s="42" t="n"/>
      <c r="O77" s="43" t="n"/>
      <c r="P77" s="43" t="n"/>
      <c r="Q77" s="43" t="n"/>
    </row>
    <row customHeight="true" ht="25.5" outlineLevel="0" r="78">
      <c r="A78" s="16" t="s">
        <v>99</v>
      </c>
      <c r="B78" s="16" t="s">
        <v>5</v>
      </c>
      <c r="C78" s="16" t="n"/>
      <c r="D78" s="16" t="n"/>
      <c r="E78" s="16" t="s">
        <v>8</v>
      </c>
      <c r="F78" s="16" t="s">
        <v>9</v>
      </c>
      <c r="G78" s="16" t="s">
        <v>10</v>
      </c>
      <c r="H78" s="16" t="s">
        <v>11</v>
      </c>
      <c r="I78" s="16" t="s">
        <v>12</v>
      </c>
      <c r="J78" s="16" t="s">
        <v>13</v>
      </c>
      <c r="K78" s="16" t="s">
        <v>14</v>
      </c>
      <c r="L78" s="16" t="s">
        <v>15</v>
      </c>
      <c r="M78" s="17" t="s">
        <v>16</v>
      </c>
      <c r="N78" s="18" t="s">
        <v>17</v>
      </c>
    </row>
    <row outlineLevel="0" r="79">
      <c r="A79" s="20" t="s">
        <v>21</v>
      </c>
      <c r="B79" s="45" t="n"/>
      <c r="C79" s="45" t="n"/>
      <c r="D79" s="45" t="n"/>
      <c r="E79" s="20" t="n"/>
      <c r="F79" s="20" t="n"/>
      <c r="G79" s="20" t="n"/>
      <c r="H79" s="19" t="n"/>
      <c r="I79" s="20" t="n"/>
      <c r="J79" s="20" t="n"/>
      <c r="K79" s="20" t="n"/>
      <c r="L79" s="20" t="n"/>
      <c r="M79" s="17" t="n"/>
      <c r="N79" s="17" t="n"/>
    </row>
    <row outlineLevel="0" r="80">
      <c r="A80" s="20" t="s">
        <v>100</v>
      </c>
      <c r="B80" s="19" t="s">
        <v>101</v>
      </c>
      <c r="C80" s="22" t="n"/>
      <c r="D80" s="22" t="n"/>
      <c r="E80" s="20" t="s">
        <v>102</v>
      </c>
      <c r="F80" s="20" t="n">
        <v>83</v>
      </c>
      <c r="G80" s="20" t="n">
        <v>82</v>
      </c>
      <c r="H80" s="19" t="n"/>
      <c r="I80" s="20" t="n">
        <v>14.9</v>
      </c>
      <c r="J80" s="20" t="n">
        <v>0.5</v>
      </c>
      <c r="K80" s="20" t="n">
        <v>1.49</v>
      </c>
      <c r="L80" s="20" t="n">
        <v>73.04</v>
      </c>
      <c r="M80" s="17" t="n">
        <v>321.71</v>
      </c>
      <c r="N80" s="17" t="n">
        <f aca="false" ca="false" dt2D="false" dtr="false" t="normal">F80*M80/1000</f>
        <v>26.70193</v>
      </c>
    </row>
    <row outlineLevel="0" r="81">
      <c r="A81" s="20" t="n"/>
      <c r="B81" s="25" t="s"/>
      <c r="C81" s="26" t="n">
        <v>110</v>
      </c>
      <c r="D81" s="26" t="n">
        <v>130</v>
      </c>
      <c r="E81" s="20" t="s">
        <v>28</v>
      </c>
      <c r="F81" s="20" t="n">
        <v>10</v>
      </c>
      <c r="G81" s="20" t="n">
        <v>10</v>
      </c>
      <c r="H81" s="19" t="n"/>
      <c r="I81" s="20" t="s">
        <v>29</v>
      </c>
      <c r="J81" s="20" t="s">
        <v>29</v>
      </c>
      <c r="K81" s="20" t="n">
        <v>9.98</v>
      </c>
      <c r="L81" s="20" t="n">
        <v>37.9</v>
      </c>
      <c r="M81" s="17" t="n">
        <v>52.87</v>
      </c>
      <c r="N81" s="17" t="n">
        <f aca="false" ca="false" dt2D="false" dtr="false" t="normal">F81*M81/1000</f>
        <v>0.5287</v>
      </c>
    </row>
    <row outlineLevel="0" r="82">
      <c r="A82" s="20" t="s">
        <v>103</v>
      </c>
      <c r="B82" s="45" t="n"/>
      <c r="C82" s="45" t="n"/>
      <c r="D82" s="45" t="n"/>
      <c r="E82" s="20" t="s">
        <v>104</v>
      </c>
      <c r="F82" s="20" t="n">
        <v>12</v>
      </c>
      <c r="G82" s="20" t="n">
        <v>12</v>
      </c>
      <c r="H82" s="19" t="n"/>
      <c r="I82" s="20" t="n">
        <v>1.52</v>
      </c>
      <c r="J82" s="20" t="n">
        <v>1.15</v>
      </c>
      <c r="K82" s="20" t="n"/>
      <c r="L82" s="20" t="n">
        <v>16.39</v>
      </c>
      <c r="M82" s="17" t="n">
        <v>220.75</v>
      </c>
      <c r="N82" s="17" t="n">
        <f aca="false" ca="false" dt2D="false" dtr="false" t="normal">F82*M82/1000</f>
        <v>2.649</v>
      </c>
    </row>
    <row outlineLevel="0" r="83">
      <c r="A83" s="20" t="n"/>
      <c r="B83" s="45" t="n"/>
      <c r="C83" s="45" t="n"/>
      <c r="D83" s="45" t="n"/>
      <c r="E83" s="20" t="s">
        <v>105</v>
      </c>
      <c r="F83" s="20" t="n">
        <v>5</v>
      </c>
      <c r="G83" s="20" t="n">
        <v>5</v>
      </c>
      <c r="H83" s="19" t="n"/>
      <c r="I83" s="20" t="n">
        <v>0.04</v>
      </c>
      <c r="J83" s="20" t="n">
        <v>3.63</v>
      </c>
      <c r="K83" s="20" t="n">
        <v>0.13</v>
      </c>
      <c r="L83" s="20" t="n">
        <v>33.05</v>
      </c>
      <c r="M83" s="17" t="n">
        <v>504.7</v>
      </c>
      <c r="N83" s="17" t="n">
        <f aca="false" ca="false" dt2D="false" dtr="false" t="normal">F83*M83/1000</f>
        <v>2.5235</v>
      </c>
    </row>
    <row outlineLevel="0" r="84">
      <c r="A84" s="20" t="n"/>
      <c r="B84" s="45" t="n"/>
      <c r="C84" s="45" t="n"/>
      <c r="D84" s="45" t="n"/>
      <c r="E84" s="20" t="s">
        <v>106</v>
      </c>
      <c r="F84" s="20" t="n">
        <v>5</v>
      </c>
      <c r="G84" s="20" t="n">
        <v>5</v>
      </c>
      <c r="H84" s="19" t="n"/>
      <c r="I84" s="20" t="n">
        <v>0.28</v>
      </c>
      <c r="J84" s="20" t="n">
        <v>0.04</v>
      </c>
      <c r="K84" s="20" t="n">
        <v>1.81</v>
      </c>
      <c r="L84" s="20" t="n">
        <v>8.27</v>
      </c>
      <c r="M84" s="17" t="n"/>
      <c r="N84" s="17" t="n">
        <f aca="false" ca="false" dt2D="false" dtr="false" t="normal">F84*M84/1000</f>
        <v>0</v>
      </c>
    </row>
    <row outlineLevel="0" r="85">
      <c r="A85" s="20" t="n"/>
      <c r="B85" s="45" t="n"/>
      <c r="C85" s="45" t="n"/>
      <c r="D85" s="45" t="n"/>
      <c r="E85" s="20" t="s">
        <v>64</v>
      </c>
      <c r="F85" s="20" t="n">
        <v>5</v>
      </c>
      <c r="G85" s="20" t="n">
        <v>5</v>
      </c>
      <c r="H85" s="19" t="n"/>
      <c r="I85" s="20" t="n">
        <v>0.14</v>
      </c>
      <c r="J85" s="20" t="n">
        <v>1</v>
      </c>
      <c r="K85" s="20" t="n">
        <v>0.16</v>
      </c>
      <c r="L85" s="20" t="n">
        <v>10.3</v>
      </c>
      <c r="M85" s="17" t="n">
        <v>171.79</v>
      </c>
      <c r="N85" s="17" t="n">
        <f aca="false" ca="false" dt2D="false" dtr="false" t="normal">F85*M85/1000</f>
        <v>0.85895</v>
      </c>
    </row>
    <row outlineLevel="0" r="86">
      <c r="A86" s="20" t="n"/>
      <c r="B86" s="45" t="n"/>
      <c r="C86" s="45" t="n"/>
      <c r="D86" s="45" t="n"/>
      <c r="E86" s="20" t="s">
        <v>30</v>
      </c>
      <c r="F86" s="20" t="n">
        <v>0.5</v>
      </c>
      <c r="G86" s="20" t="n">
        <v>0.5</v>
      </c>
      <c r="H86" s="19" t="n"/>
      <c r="I86" s="20" t="s">
        <v>29</v>
      </c>
      <c r="J86" s="20" t="s">
        <v>29</v>
      </c>
      <c r="K86" s="20" t="s">
        <v>29</v>
      </c>
      <c r="L86" s="20" t="s">
        <v>29</v>
      </c>
      <c r="M86" s="17" t="n"/>
      <c r="N86" s="17" t="n">
        <f aca="false" ca="false" dt2D="false" dtr="false" t="normal">F86*M86/1000</f>
        <v>0</v>
      </c>
    </row>
    <row outlineLevel="0" r="87">
      <c r="A87" s="20" t="n"/>
      <c r="B87" s="45" t="n"/>
      <c r="C87" s="45" t="n"/>
      <c r="D87" s="45" t="n"/>
      <c r="E87" s="20" t="s">
        <v>107</v>
      </c>
      <c r="F87" s="20" t="n">
        <v>10</v>
      </c>
      <c r="G87" s="20" t="n">
        <v>10</v>
      </c>
      <c r="H87" s="19" t="n"/>
      <c r="I87" s="20" t="n">
        <v>0.08</v>
      </c>
      <c r="J87" s="20" t="n">
        <v>7.25</v>
      </c>
      <c r="K87" s="20" t="n">
        <v>0.26</v>
      </c>
      <c r="L87" s="20" t="n">
        <v>66.1</v>
      </c>
      <c r="M87" s="17" t="n">
        <v>504.7</v>
      </c>
      <c r="N87" s="17" t="n">
        <f aca="false" ca="false" dt2D="false" dtr="false" t="normal">F87*M87/1000</f>
        <v>5.047</v>
      </c>
    </row>
    <row outlineLevel="0" r="88">
      <c r="A88" s="20" t="n"/>
      <c r="B88" s="45" t="n"/>
      <c r="C88" s="45" t="n"/>
      <c r="D88" s="45" t="n"/>
      <c r="E88" s="20" t="s">
        <v>108</v>
      </c>
      <c r="F88" s="20" t="n">
        <v>46</v>
      </c>
      <c r="G88" s="20" t="n">
        <v>28</v>
      </c>
      <c r="H88" s="19" t="n"/>
      <c r="I88" s="20" t="n">
        <v>0.18</v>
      </c>
      <c r="J88" s="20" t="n">
        <v>0.16</v>
      </c>
      <c r="K88" s="20" t="n">
        <v>4.1</v>
      </c>
      <c r="L88" s="20" t="n">
        <v>18.22</v>
      </c>
      <c r="M88" s="17" t="n">
        <v>83.14</v>
      </c>
      <c r="N88" s="17" t="n">
        <f aca="false" ca="false" dt2D="false" dtr="false" t="normal">F88*M88/1000</f>
        <v>3.82444</v>
      </c>
    </row>
    <row customHeight="true" ht="12" outlineLevel="0" r="89">
      <c r="A89" s="20" t="n"/>
      <c r="B89" s="45" t="n"/>
      <c r="C89" s="45" t="n"/>
      <c r="D89" s="45" t="n"/>
      <c r="E89" s="20" t="s">
        <v>109</v>
      </c>
      <c r="F89" s="20" t="n">
        <v>0.01</v>
      </c>
      <c r="G89" s="20" t="n">
        <v>0.01</v>
      </c>
      <c r="H89" s="19" t="n"/>
      <c r="I89" s="20" t="n"/>
      <c r="J89" s="20" t="n"/>
      <c r="K89" s="20" t="n"/>
      <c r="L89" s="20" t="n"/>
      <c r="M89" s="17" t="n"/>
      <c r="N89" s="17" t="n">
        <f aca="false" ca="false" dt2D="false" dtr="false" t="normal">F89*M89/1000</f>
        <v>0</v>
      </c>
    </row>
    <row customHeight="true" ht="13.5" outlineLevel="0" r="90">
      <c r="A90" s="20" t="n"/>
      <c r="B90" s="45" t="n"/>
      <c r="C90" s="45" t="n"/>
      <c r="D90" s="45" t="n"/>
      <c r="E90" s="20" t="n"/>
      <c r="F90" s="20" t="n"/>
      <c r="G90" s="20" t="n"/>
      <c r="H90" s="19" t="s">
        <v>110</v>
      </c>
      <c r="I90" s="27" t="n">
        <v>17.14</v>
      </c>
      <c r="J90" s="27" t="n">
        <v>13.73</v>
      </c>
      <c r="K90" s="27" t="n">
        <v>17.93</v>
      </c>
      <c r="L90" s="27" t="n">
        <v>263.27</v>
      </c>
      <c r="M90" s="17" t="n"/>
      <c r="N90" s="28" t="n">
        <f aca="false" ca="false" dt2D="false" dtr="false" t="normal">SUM(N80:N89)</f>
        <v>42.13352</v>
      </c>
    </row>
    <row outlineLevel="0" r="91">
      <c r="A91" s="20" t="n"/>
      <c r="B91" s="45" t="s">
        <v>111</v>
      </c>
      <c r="C91" s="45" t="n"/>
      <c r="D91" s="45" t="n"/>
      <c r="E91" s="20" t="s">
        <v>112</v>
      </c>
      <c r="F91" s="20" t="n">
        <v>4</v>
      </c>
      <c r="G91" s="20" t="n"/>
      <c r="H91" s="19" t="n"/>
      <c r="I91" s="20" t="n">
        <v>0.54</v>
      </c>
      <c r="J91" s="20" t="n">
        <v>2.16</v>
      </c>
      <c r="K91" s="20" t="n">
        <v>0.74</v>
      </c>
      <c r="L91" s="20" t="n">
        <v>24.42</v>
      </c>
      <c r="M91" s="17" t="n">
        <v>430.63</v>
      </c>
      <c r="N91" s="17" t="n">
        <f aca="false" ca="false" dt2D="false" dtr="false" t="normal">F91*M91/1000</f>
        <v>1.72252</v>
      </c>
    </row>
    <row outlineLevel="0" r="92">
      <c r="A92" s="20" t="s">
        <v>113</v>
      </c>
      <c r="B92" s="46" t="s"/>
      <c r="C92" s="45" t="n">
        <v>200</v>
      </c>
      <c r="D92" s="45" t="n">
        <v>200</v>
      </c>
      <c r="E92" s="20" t="s">
        <v>114</v>
      </c>
      <c r="F92" s="20" t="n">
        <v>100</v>
      </c>
      <c r="G92" s="20" t="n"/>
      <c r="H92" s="19" t="n"/>
      <c r="I92" s="20" t="n">
        <v>2.82</v>
      </c>
      <c r="J92" s="20" t="n">
        <v>3.2</v>
      </c>
      <c r="K92" s="20" t="n">
        <v>4.73</v>
      </c>
      <c r="L92" s="20" t="n">
        <v>58</v>
      </c>
      <c r="M92" s="17" t="n">
        <v>51.71</v>
      </c>
      <c r="N92" s="17" t="n">
        <f aca="false" ca="false" dt2D="false" dtr="false" t="normal">F92*M92/1000</f>
        <v>5.171</v>
      </c>
    </row>
    <row customHeight="true" ht="12" outlineLevel="0" r="93">
      <c r="A93" s="20" t="n"/>
      <c r="B93" s="47" t="s"/>
      <c r="C93" s="45" t="n"/>
      <c r="D93" s="45" t="n"/>
      <c r="E93" s="20" t="s">
        <v>28</v>
      </c>
      <c r="F93" s="20" t="n">
        <v>11.1</v>
      </c>
      <c r="G93" s="20" t="n"/>
      <c r="H93" s="19" t="n"/>
      <c r="I93" s="20" t="s">
        <v>29</v>
      </c>
      <c r="J93" s="20" t="s">
        <v>29</v>
      </c>
      <c r="K93" s="20" t="n">
        <v>11.088</v>
      </c>
      <c r="L93" s="20" t="n">
        <v>42.67</v>
      </c>
      <c r="M93" s="17" t="n">
        <v>52.87</v>
      </c>
      <c r="N93" s="17" t="n">
        <f aca="false" ca="false" dt2D="false" dtr="false" t="normal">F93*M93/1000</f>
        <v>0.586857</v>
      </c>
    </row>
    <row outlineLevel="0" r="94">
      <c r="A94" s="20" t="n"/>
      <c r="B94" s="45" t="n"/>
      <c r="C94" s="45" t="n"/>
      <c r="D94" s="45" t="n"/>
      <c r="E94" s="20" t="n"/>
      <c r="F94" s="20" t="n"/>
      <c r="G94" s="20" t="n"/>
      <c r="H94" s="19" t="n">
        <v>200</v>
      </c>
      <c r="I94" s="27" t="n">
        <v>3.36</v>
      </c>
      <c r="J94" s="27" t="n">
        <v>5.36</v>
      </c>
      <c r="K94" s="27" t="n">
        <v>16.558</v>
      </c>
      <c r="L94" s="27" t="n">
        <v>125.09</v>
      </c>
      <c r="M94" s="17" t="n"/>
      <c r="N94" s="28" t="n">
        <v>6.77</v>
      </c>
    </row>
    <row outlineLevel="0" r="95">
      <c r="A95" s="20" t="n"/>
      <c r="B95" s="45" t="s">
        <v>37</v>
      </c>
      <c r="C95" s="45" t="n">
        <v>70</v>
      </c>
      <c r="D95" s="45" t="n">
        <v>90</v>
      </c>
      <c r="E95" s="20" t="s">
        <v>38</v>
      </c>
      <c r="F95" s="20" t="n">
        <v>80</v>
      </c>
      <c r="G95" s="20" t="n">
        <v>80</v>
      </c>
      <c r="H95" s="19" t="n"/>
      <c r="I95" s="20" t="n">
        <v>6.96</v>
      </c>
      <c r="J95" s="20" t="n">
        <v>1.2</v>
      </c>
      <c r="K95" s="20" t="n">
        <v>32.96</v>
      </c>
      <c r="L95" s="20" t="n">
        <v>181</v>
      </c>
      <c r="M95" s="17" t="n">
        <v>55.61</v>
      </c>
      <c r="N95" s="28" t="n">
        <f aca="false" ca="false" dt2D="false" dtr="false" t="normal">F95*M95/1000</f>
        <v>4.4488</v>
      </c>
    </row>
    <row outlineLevel="0" r="96">
      <c r="A96" s="20" t="n"/>
      <c r="B96" s="47" t="s"/>
      <c r="C96" s="45" t="n">
        <v>10</v>
      </c>
      <c r="D96" s="45" t="n">
        <v>10</v>
      </c>
      <c r="E96" s="20" t="s">
        <v>39</v>
      </c>
      <c r="F96" s="20" t="n">
        <v>10</v>
      </c>
      <c r="G96" s="20" t="n"/>
      <c r="H96" s="19" t="n"/>
      <c r="I96" s="20" t="n">
        <v>2.68</v>
      </c>
      <c r="J96" s="20" t="n">
        <v>2.57</v>
      </c>
      <c r="K96" s="20" t="s">
        <v>29</v>
      </c>
      <c r="L96" s="20" t="n">
        <v>33.79</v>
      </c>
      <c r="M96" s="17" t="n">
        <v>523.4</v>
      </c>
      <c r="N96" s="28" t="n">
        <f aca="false" ca="false" dt2D="false" dtr="false" t="normal">F96*M96/1000</f>
        <v>5.234</v>
      </c>
    </row>
    <row outlineLevel="0" r="97">
      <c r="A97" s="20" t="n"/>
      <c r="B97" s="45" t="n"/>
      <c r="C97" s="45" t="n">
        <v>10</v>
      </c>
      <c r="D97" s="45" t="n">
        <v>10</v>
      </c>
      <c r="E97" s="20" t="s">
        <v>40</v>
      </c>
      <c r="F97" s="20" t="n">
        <v>10</v>
      </c>
      <c r="G97" s="20" t="n"/>
      <c r="H97" s="19" t="n"/>
      <c r="I97" s="20" t="n">
        <v>0.08</v>
      </c>
      <c r="J97" s="20" t="n">
        <v>7.25</v>
      </c>
      <c r="K97" s="20" t="n">
        <v>0.26</v>
      </c>
      <c r="L97" s="20" t="n">
        <v>66.1</v>
      </c>
      <c r="M97" s="17" t="n">
        <v>504.7</v>
      </c>
      <c r="N97" s="28" t="n">
        <f aca="false" ca="false" dt2D="false" dtr="false" t="normal">F97*M97/1000</f>
        <v>5.047</v>
      </c>
    </row>
    <row customHeight="true" ht="12.75" outlineLevel="0" r="98">
      <c r="A98" s="20" t="n"/>
      <c r="B98" s="45" t="n"/>
      <c r="C98" s="45" t="n"/>
      <c r="D98" s="45" t="n"/>
      <c r="E98" s="20" t="n"/>
      <c r="F98" s="20" t="n"/>
      <c r="G98" s="20" t="n"/>
      <c r="H98" s="19" t="s">
        <v>42</v>
      </c>
      <c r="I98" s="27" t="n">
        <v>9.72</v>
      </c>
      <c r="J98" s="27" t="n">
        <v>11.02</v>
      </c>
      <c r="K98" s="27" t="n">
        <v>33.22</v>
      </c>
      <c r="L98" s="27" t="n">
        <v>280.89</v>
      </c>
      <c r="M98" s="28" t="n"/>
      <c r="N98" s="28" t="n"/>
    </row>
    <row customHeight="true" ht="11.25" outlineLevel="0" r="99">
      <c r="A99" s="20" t="n"/>
      <c r="B99" s="48" t="s">
        <v>115</v>
      </c>
      <c r="C99" s="48" t="n">
        <v>120</v>
      </c>
      <c r="D99" s="48" t="n">
        <v>120</v>
      </c>
      <c r="E99" s="37" t="s">
        <v>116</v>
      </c>
      <c r="F99" s="37" t="n">
        <v>120</v>
      </c>
      <c r="G99" s="37" t="n">
        <v>120</v>
      </c>
      <c r="H99" s="37" t="n">
        <v>120</v>
      </c>
      <c r="I99" s="37" t="n">
        <v>1.8</v>
      </c>
      <c r="J99" s="37" t="n">
        <v>0.084</v>
      </c>
      <c r="K99" s="37" t="n">
        <v>17.2</v>
      </c>
      <c r="L99" s="49" t="n">
        <v>74.76</v>
      </c>
      <c r="M99" s="17" t="n">
        <v>68.9</v>
      </c>
      <c r="N99" s="28" t="n">
        <f aca="false" ca="false" dt2D="false" dtr="false" t="normal">F99*M99/1000</f>
        <v>8.268</v>
      </c>
    </row>
    <row outlineLevel="0" r="100">
      <c r="A100" s="20" t="s">
        <v>45</v>
      </c>
      <c r="B100" s="45" t="s">
        <v>117</v>
      </c>
      <c r="C100" s="45" t="n">
        <v>200</v>
      </c>
      <c r="D100" s="45" t="n">
        <v>200</v>
      </c>
      <c r="E100" s="20" t="s">
        <v>46</v>
      </c>
      <c r="F100" s="20" t="n">
        <v>200</v>
      </c>
      <c r="G100" s="20" t="n">
        <v>200</v>
      </c>
      <c r="H100" s="19" t="n">
        <v>200</v>
      </c>
      <c r="I100" s="20" t="n"/>
      <c r="J100" s="27" t="n"/>
      <c r="K100" s="27" t="n">
        <v>18.2</v>
      </c>
      <c r="L100" s="27" t="n">
        <v>75</v>
      </c>
      <c r="M100" s="28" t="n">
        <v>65.86</v>
      </c>
      <c r="N100" s="28" t="n">
        <f aca="false" ca="false" dt2D="false" dtr="false" t="normal">F100*M100/1000</f>
        <v>13.172</v>
      </c>
    </row>
    <row customHeight="true" ht="12" outlineLevel="0" r="101">
      <c r="A101" s="44" t="s">
        <v>47</v>
      </c>
      <c r="B101" s="50" t="s"/>
      <c r="C101" s="51" t="n"/>
      <c r="D101" s="51" t="n"/>
      <c r="E101" s="20" t="n"/>
      <c r="F101" s="20" t="n"/>
      <c r="G101" s="20" t="n"/>
      <c r="H101" s="19" t="n"/>
      <c r="I101" s="27" t="n">
        <v>32.02</v>
      </c>
      <c r="J101" s="27" t="n">
        <v>30.194</v>
      </c>
      <c r="K101" s="27" t="n">
        <v>103.108</v>
      </c>
      <c r="L101" s="27" t="n">
        <v>819.01</v>
      </c>
      <c r="M101" s="17" t="s">
        <v>99</v>
      </c>
      <c r="N101" s="28" t="n">
        <v>83.96</v>
      </c>
    </row>
    <row outlineLevel="0" r="102">
      <c r="A102" s="20" t="s">
        <v>48</v>
      </c>
      <c r="B102" s="45" t="n"/>
      <c r="C102" s="45" t="n"/>
      <c r="D102" s="45" t="n"/>
      <c r="E102" s="20" t="n"/>
      <c r="F102" s="20" t="n"/>
      <c r="G102" s="20" t="n"/>
      <c r="H102" s="19" t="n"/>
      <c r="I102" s="20" t="n"/>
      <c r="J102" s="20" t="n"/>
      <c r="K102" s="20" t="n"/>
      <c r="L102" s="27" t="n"/>
      <c r="M102" s="17" t="n"/>
      <c r="N102" s="17" t="n">
        <v>0</v>
      </c>
    </row>
    <row outlineLevel="0" r="103">
      <c r="A103" s="20" t="n"/>
      <c r="B103" s="45" t="s">
        <v>118</v>
      </c>
      <c r="C103" s="45" t="n">
        <v>80</v>
      </c>
      <c r="D103" s="45" t="n">
        <v>120</v>
      </c>
      <c r="E103" s="20" t="s">
        <v>119</v>
      </c>
      <c r="F103" s="20" t="n">
        <v>86.67</v>
      </c>
      <c r="G103" s="20" t="s">
        <v>120</v>
      </c>
      <c r="H103" s="19" t="n"/>
      <c r="I103" s="20" t="n">
        <v>1.3</v>
      </c>
      <c r="J103" s="20" t="n">
        <v>0.69</v>
      </c>
      <c r="K103" s="20" t="n">
        <v>7</v>
      </c>
      <c r="L103" s="20" t="n">
        <v>29.12</v>
      </c>
      <c r="M103" s="17" t="n">
        <v>38.06</v>
      </c>
      <c r="N103" s="17" t="n">
        <f aca="false" ca="false" dt2D="false" dtr="false" t="normal">F103*M103/1000</f>
        <v>3.2986602</v>
      </c>
    </row>
    <row outlineLevel="0" r="104">
      <c r="A104" s="20" t="s">
        <v>121</v>
      </c>
      <c r="B104" s="47" t="s"/>
      <c r="C104" s="45" t="n"/>
      <c r="D104" s="45" t="n"/>
      <c r="E104" s="20" t="s">
        <v>69</v>
      </c>
      <c r="F104" s="20" t="n">
        <v>5</v>
      </c>
      <c r="G104" s="20" t="n">
        <v>5</v>
      </c>
      <c r="H104" s="19" t="n"/>
      <c r="I104" s="20" t="n"/>
      <c r="J104" s="20" t="n">
        <v>6.99</v>
      </c>
      <c r="K104" s="20" t="n"/>
      <c r="L104" s="20" t="n">
        <v>62.93</v>
      </c>
      <c r="M104" s="17" t="n">
        <v>118.3</v>
      </c>
      <c r="N104" s="17" t="n">
        <f aca="false" ca="false" dt2D="false" dtr="false" t="normal">F104*M104/1000</f>
        <v>0.5915</v>
      </c>
    </row>
    <row outlineLevel="0" r="105">
      <c r="A105" s="20" t="n"/>
      <c r="B105" s="45" t="n"/>
      <c r="C105" s="45" t="n"/>
      <c r="D105" s="45" t="n"/>
      <c r="E105" s="20" t="s">
        <v>53</v>
      </c>
      <c r="F105" s="20" t="n">
        <v>30</v>
      </c>
      <c r="G105" s="20" t="n">
        <v>26.4</v>
      </c>
      <c r="H105" s="19" t="n"/>
      <c r="I105" s="20" t="n">
        <v>0.12</v>
      </c>
      <c r="J105" s="20" t="n">
        <v>0.105</v>
      </c>
      <c r="K105" s="20" t="n">
        <v>2.58</v>
      </c>
      <c r="L105" s="20" t="n">
        <v>11.88</v>
      </c>
      <c r="M105" s="17" t="n">
        <v>83.14</v>
      </c>
      <c r="N105" s="17" t="n">
        <f aca="false" ca="false" dt2D="false" dtr="false" t="normal">F105*M105/1000</f>
        <v>2.4942</v>
      </c>
    </row>
    <row outlineLevel="0" r="106">
      <c r="A106" s="20" t="n"/>
      <c r="B106" s="45" t="n"/>
      <c r="C106" s="45" t="n"/>
      <c r="D106" s="45" t="n"/>
      <c r="E106" s="20" t="s">
        <v>28</v>
      </c>
      <c r="F106" s="20" t="n">
        <v>3</v>
      </c>
      <c r="G106" s="20" t="n">
        <v>3</v>
      </c>
      <c r="H106" s="19" t="n"/>
      <c r="I106" s="20" t="n"/>
      <c r="J106" s="20" t="n"/>
      <c r="K106" s="20" t="n">
        <v>2.99</v>
      </c>
      <c r="L106" s="20" t="n">
        <v>11.38</v>
      </c>
      <c r="M106" s="17" t="n">
        <v>52.87</v>
      </c>
      <c r="N106" s="17" t="n">
        <f aca="false" ca="false" dt2D="false" dtr="false" t="normal">F106*M106/1000</f>
        <v>0.15861</v>
      </c>
    </row>
    <row outlineLevel="0" r="107">
      <c r="A107" s="20" t="n"/>
      <c r="B107" s="45" t="n"/>
      <c r="C107" s="45" t="n"/>
      <c r="D107" s="45" t="n"/>
      <c r="E107" s="20" t="n"/>
      <c r="F107" s="20" t="n"/>
      <c r="G107" s="20" t="n"/>
      <c r="H107" s="19" t="n">
        <v>100</v>
      </c>
      <c r="I107" s="27" t="n">
        <v>1.42</v>
      </c>
      <c r="J107" s="27" t="n">
        <v>7.785</v>
      </c>
      <c r="K107" s="27" t="n">
        <v>12.57</v>
      </c>
      <c r="L107" s="27" t="n">
        <v>115.31</v>
      </c>
      <c r="M107" s="17" t="n"/>
      <c r="N107" s="28" t="n">
        <f aca="false" ca="false" dt2D="false" dtr="false" t="normal">N103+N104+N105+N106</f>
        <v>6.5429702</v>
      </c>
    </row>
    <row outlineLevel="0" r="108">
      <c r="A108" s="20" t="s">
        <v>122</v>
      </c>
      <c r="B108" s="52" t="s">
        <v>123</v>
      </c>
      <c r="C108" s="52" t="n"/>
      <c r="D108" s="52" t="n"/>
      <c r="E108" s="20" t="s">
        <v>59</v>
      </c>
      <c r="F108" s="20" t="n">
        <v>66.7</v>
      </c>
      <c r="G108" s="20" t="n">
        <v>48</v>
      </c>
      <c r="H108" s="19" t="n"/>
      <c r="I108" s="20" t="n">
        <v>1.33</v>
      </c>
      <c r="J108" s="20" t="n">
        <v>0.19</v>
      </c>
      <c r="K108" s="20" t="n">
        <v>8.2</v>
      </c>
      <c r="L108" s="20" t="n">
        <v>38.42</v>
      </c>
      <c r="M108" s="17" t="n">
        <v>30.16</v>
      </c>
      <c r="N108" s="17" t="n">
        <v>1.1339</v>
      </c>
    </row>
    <row outlineLevel="0" r="109">
      <c r="A109" s="20" t="n"/>
      <c r="B109" s="53" t="n"/>
      <c r="C109" s="53" t="s">
        <v>58</v>
      </c>
      <c r="D109" s="53" t="s">
        <v>58</v>
      </c>
      <c r="E109" s="20" t="s">
        <v>124</v>
      </c>
      <c r="F109" s="20" t="n">
        <v>20.5</v>
      </c>
      <c r="G109" s="20" t="n">
        <v>20</v>
      </c>
      <c r="H109" s="19" t="n"/>
      <c r="I109" s="20" t="n">
        <v>4.6</v>
      </c>
      <c r="J109" s="20" t="n">
        <v>0.3</v>
      </c>
      <c r="K109" s="20" t="n">
        <v>10.2</v>
      </c>
      <c r="L109" s="20" t="n">
        <v>62.8</v>
      </c>
      <c r="M109" s="17" t="n">
        <v>38.64</v>
      </c>
      <c r="N109" s="17" t="n">
        <v>0.79</v>
      </c>
    </row>
    <row outlineLevel="0" r="110">
      <c r="A110" s="20" t="n"/>
      <c r="B110" s="54" t="n"/>
      <c r="C110" s="54" t="n"/>
      <c r="D110" s="54" t="n"/>
      <c r="E110" s="20" t="s">
        <v>60</v>
      </c>
      <c r="F110" s="20" t="n">
        <v>12</v>
      </c>
      <c r="G110" s="20" t="n">
        <v>10.8</v>
      </c>
      <c r="H110" s="19" t="n"/>
      <c r="I110" s="20" t="n">
        <v>0.168</v>
      </c>
      <c r="J110" s="20" t="n">
        <v>0.9</v>
      </c>
      <c r="K110" s="20" t="n">
        <v>0.81</v>
      </c>
      <c r="L110" s="20" t="n">
        <v>4.13</v>
      </c>
      <c r="M110" s="17" t="n">
        <v>27.74</v>
      </c>
      <c r="N110" s="17" t="n">
        <v>0.33</v>
      </c>
    </row>
    <row outlineLevel="0" r="111">
      <c r="A111" s="20" t="n"/>
      <c r="B111" s="55" t="n"/>
      <c r="C111" s="55" t="n"/>
      <c r="D111" s="55" t="n"/>
      <c r="E111" s="20" t="s">
        <v>51</v>
      </c>
      <c r="F111" s="20" t="n">
        <v>12.5</v>
      </c>
      <c r="G111" s="20" t="n">
        <v>10.8</v>
      </c>
      <c r="H111" s="19" t="n"/>
      <c r="I111" s="20" t="n">
        <v>0.16</v>
      </c>
      <c r="J111" s="20" t="n">
        <v>0.01</v>
      </c>
      <c r="K111" s="20" t="n">
        <v>0.84</v>
      </c>
      <c r="L111" s="20" t="n">
        <v>3.4</v>
      </c>
      <c r="M111" s="17" t="n">
        <v>36.67</v>
      </c>
      <c r="N111" s="17" t="n">
        <v>0.2125</v>
      </c>
    </row>
    <row outlineLevel="0" r="112">
      <c r="A112" s="20" t="n"/>
      <c r="B112" s="45" t="n"/>
      <c r="C112" s="45" t="n"/>
      <c r="D112" s="45" t="n"/>
      <c r="E112" s="20" t="s">
        <v>31</v>
      </c>
      <c r="F112" s="20" t="n">
        <v>5</v>
      </c>
      <c r="G112" s="20" t="n">
        <v>5</v>
      </c>
      <c r="H112" s="19" t="n"/>
      <c r="I112" s="20" t="n">
        <v>0.04</v>
      </c>
      <c r="J112" s="20" t="n">
        <v>3.63</v>
      </c>
      <c r="K112" s="20" t="n">
        <v>0.13</v>
      </c>
      <c r="L112" s="20" t="n">
        <v>33.05</v>
      </c>
      <c r="M112" s="17" t="n">
        <v>504.7</v>
      </c>
      <c r="N112" s="17" t="n">
        <v>2.52</v>
      </c>
    </row>
    <row outlineLevel="0" r="113">
      <c r="A113" s="20" t="n"/>
      <c r="B113" s="45" t="n"/>
      <c r="C113" s="45" t="n"/>
      <c r="D113" s="45" t="n"/>
      <c r="E113" s="20" t="s">
        <v>62</v>
      </c>
      <c r="F113" s="20" t="n">
        <v>175</v>
      </c>
      <c r="G113" s="20" t="n">
        <v>175</v>
      </c>
      <c r="H113" s="19" t="n"/>
      <c r="I113" s="20" t="n">
        <v>0.7</v>
      </c>
      <c r="J113" s="20" t="n">
        <v>0.2</v>
      </c>
      <c r="K113" s="20" t="s">
        <v>29</v>
      </c>
      <c r="L113" s="20" t="n">
        <v>5</v>
      </c>
      <c r="M113" s="17" t="n"/>
      <c r="N113" s="17" t="n">
        <v>1.05</v>
      </c>
    </row>
    <row outlineLevel="0" r="114">
      <c r="A114" s="20" t="n"/>
      <c r="B114" s="45" t="n"/>
      <c r="C114" s="45" t="n"/>
      <c r="D114" s="45" t="n"/>
      <c r="E114" s="20" t="s">
        <v>30</v>
      </c>
      <c r="F114" s="20" t="n">
        <v>1</v>
      </c>
      <c r="G114" s="20" t="n"/>
      <c r="H114" s="19" t="n"/>
      <c r="I114" s="20" t="s">
        <v>29</v>
      </c>
      <c r="J114" s="20" t="s">
        <v>29</v>
      </c>
      <c r="K114" s="20" t="s">
        <v>29</v>
      </c>
      <c r="L114" s="20" t="s">
        <v>29</v>
      </c>
      <c r="M114" s="17" t="n"/>
      <c r="N114" s="17" t="n">
        <v>0.008</v>
      </c>
    </row>
    <row outlineLevel="0" r="115">
      <c r="A115" s="20" t="n"/>
      <c r="B115" s="45" t="n"/>
      <c r="C115" s="45" t="n"/>
      <c r="D115" s="45" t="n"/>
      <c r="E115" s="20" t="s">
        <v>125</v>
      </c>
      <c r="F115" s="20" t="n">
        <v>54</v>
      </c>
      <c r="G115" s="20" t="n">
        <v>40</v>
      </c>
      <c r="H115" s="19" t="n"/>
      <c r="I115" s="20" t="n">
        <v>7.4</v>
      </c>
      <c r="J115" s="20" t="n">
        <v>6.48</v>
      </c>
      <c r="K115" s="20" t="s">
        <v>29</v>
      </c>
      <c r="L115" s="20" t="n">
        <v>88.29</v>
      </c>
      <c r="M115" s="17" t="n">
        <v>323.91</v>
      </c>
      <c r="N115" s="17" t="n">
        <v>17.49</v>
      </c>
    </row>
    <row ht="24" outlineLevel="0" r="116">
      <c r="A116" s="20" t="n"/>
      <c r="B116" s="45" t="n"/>
      <c r="C116" s="45" t="n"/>
      <c r="D116" s="45" t="n"/>
      <c r="E116" s="20" t="n"/>
      <c r="F116" s="20" t="n"/>
      <c r="G116" s="20" t="n"/>
      <c r="H116" s="19" t="s">
        <v>58</v>
      </c>
      <c r="I116" s="27" t="n">
        <v>14.398</v>
      </c>
      <c r="J116" s="27" t="n">
        <v>11.71</v>
      </c>
      <c r="K116" s="27" t="n">
        <v>20.18</v>
      </c>
      <c r="L116" s="27" t="n">
        <v>235.09</v>
      </c>
      <c r="M116" s="17" t="n"/>
      <c r="N116" s="28" t="n">
        <v>23.53</v>
      </c>
    </row>
    <row outlineLevel="0" r="117">
      <c r="A117" s="20" t="s">
        <v>126</v>
      </c>
      <c r="B117" s="45" t="s">
        <v>127</v>
      </c>
      <c r="C117" s="45" t="n">
        <v>50</v>
      </c>
      <c r="D117" s="45" t="n">
        <v>50</v>
      </c>
      <c r="E117" s="20" t="s">
        <v>67</v>
      </c>
      <c r="F117" s="20" t="n">
        <v>110</v>
      </c>
      <c r="G117" s="20" t="n">
        <v>79.8</v>
      </c>
      <c r="H117" s="19" t="n"/>
      <c r="I117" s="20" t="n">
        <v>16.69</v>
      </c>
      <c r="J117" s="20" t="n">
        <v>12.9</v>
      </c>
      <c r="K117" s="20" t="s">
        <v>29</v>
      </c>
      <c r="L117" s="20" t="n">
        <v>165.5</v>
      </c>
      <c r="M117" s="17" t="n">
        <v>323.91</v>
      </c>
      <c r="N117" s="17" t="n">
        <v>35.63</v>
      </c>
    </row>
    <row outlineLevel="0" r="118">
      <c r="A118" s="20" t="n"/>
      <c r="B118" s="45" t="n"/>
      <c r="C118" s="45" t="n"/>
      <c r="D118" s="45" t="n"/>
      <c r="E118" s="20" t="s">
        <v>60</v>
      </c>
      <c r="F118" s="20" t="n">
        <v>29</v>
      </c>
      <c r="G118" s="20" t="n">
        <v>24.36</v>
      </c>
      <c r="H118" s="19" t="n"/>
      <c r="I118" s="20" t="n">
        <v>0.4</v>
      </c>
      <c r="J118" s="20" t="s">
        <v>29</v>
      </c>
      <c r="K118" s="20" t="n">
        <v>2.39</v>
      </c>
      <c r="L118" s="20" t="n">
        <v>9.98</v>
      </c>
      <c r="M118" s="17" t="n">
        <v>27.74</v>
      </c>
      <c r="N118" s="17" t="n">
        <v>0.8</v>
      </c>
    </row>
    <row outlineLevel="0" r="119">
      <c r="A119" s="20" t="n"/>
      <c r="B119" s="45" t="n"/>
      <c r="C119" s="45" t="n"/>
      <c r="D119" s="45" t="n"/>
      <c r="E119" s="20" t="s">
        <v>31</v>
      </c>
      <c r="F119" s="20" t="n">
        <v>7</v>
      </c>
      <c r="G119" s="20" t="n">
        <v>7</v>
      </c>
      <c r="H119" s="19" t="n"/>
      <c r="I119" s="20" t="n">
        <v>0.06</v>
      </c>
      <c r="J119" s="20" t="n">
        <v>5.08</v>
      </c>
      <c r="K119" s="20" t="n">
        <v>0.18</v>
      </c>
      <c r="L119" s="20" t="n">
        <v>46.27</v>
      </c>
      <c r="M119" s="17" t="n">
        <v>504.7</v>
      </c>
      <c r="N119" s="17" t="n">
        <v>3.53</v>
      </c>
    </row>
    <row outlineLevel="0" r="120">
      <c r="A120" s="20" t="n"/>
      <c r="B120" s="55" t="n"/>
      <c r="C120" s="55" t="n"/>
      <c r="D120" s="55" t="n"/>
      <c r="E120" s="20" t="s">
        <v>88</v>
      </c>
      <c r="F120" s="20" t="n">
        <v>4</v>
      </c>
      <c r="G120" s="20" t="n">
        <v>4</v>
      </c>
      <c r="H120" s="19" t="n"/>
      <c r="I120" s="20" t="n">
        <v>0.41</v>
      </c>
      <c r="J120" s="20" t="n">
        <v>0.04</v>
      </c>
      <c r="K120" s="20" t="n">
        <v>2.71</v>
      </c>
      <c r="L120" s="20" t="n">
        <v>13.08</v>
      </c>
      <c r="M120" s="17" t="n">
        <v>31.32</v>
      </c>
      <c r="N120" s="17" t="n">
        <v>0.0912</v>
      </c>
    </row>
    <row outlineLevel="0" r="121">
      <c r="A121" s="20" t="n"/>
      <c r="B121" s="45" t="n"/>
      <c r="C121" s="45" t="n"/>
      <c r="D121" s="45" t="n"/>
      <c r="E121" s="20" t="s">
        <v>128</v>
      </c>
      <c r="F121" s="20" t="n">
        <v>20</v>
      </c>
      <c r="G121" s="20" t="n">
        <v>20</v>
      </c>
      <c r="H121" s="19" t="n"/>
      <c r="I121" s="20" t="n">
        <v>0.56</v>
      </c>
      <c r="J121" s="20" t="n">
        <v>4</v>
      </c>
      <c r="K121" s="20" t="n">
        <v>0.64</v>
      </c>
      <c r="L121" s="20" t="n">
        <v>41.2</v>
      </c>
      <c r="M121" s="17" t="n">
        <v>171.79</v>
      </c>
      <c r="N121" s="17" t="n">
        <v>3.43</v>
      </c>
    </row>
    <row outlineLevel="0" r="122">
      <c r="A122" s="20" t="n"/>
      <c r="B122" s="45" t="n"/>
      <c r="C122" s="45" t="n"/>
      <c r="D122" s="45" t="n"/>
      <c r="E122" s="20" t="s">
        <v>129</v>
      </c>
      <c r="F122" s="20" t="n">
        <v>3</v>
      </c>
      <c r="G122" s="20" t="n">
        <v>3</v>
      </c>
      <c r="H122" s="19" t="n"/>
      <c r="I122" s="20" t="n">
        <v>0.1</v>
      </c>
      <c r="J122" s="20" t="s">
        <v>29</v>
      </c>
      <c r="K122" s="20" t="n">
        <v>0.37</v>
      </c>
      <c r="L122" s="20" t="n">
        <v>2.04</v>
      </c>
      <c r="M122" s="17" t="n"/>
      <c r="N122" s="17" t="n">
        <v>0.38</v>
      </c>
    </row>
    <row outlineLevel="0" r="123">
      <c r="A123" s="20" t="n"/>
      <c r="B123" s="45" t="n"/>
      <c r="C123" s="45" t="n"/>
      <c r="D123" s="45" t="n"/>
      <c r="E123" s="20" t="s">
        <v>30</v>
      </c>
      <c r="F123" s="20" t="n">
        <v>1</v>
      </c>
      <c r="G123" s="20" t="n">
        <v>1</v>
      </c>
      <c r="H123" s="19" t="n"/>
      <c r="I123" s="20" t="s">
        <v>29</v>
      </c>
      <c r="J123" s="20" t="s">
        <v>29</v>
      </c>
      <c r="K123" s="20" t="s">
        <v>29</v>
      </c>
      <c r="L123" s="20" t="s">
        <v>29</v>
      </c>
      <c r="M123" s="17" t="n"/>
      <c r="N123" s="17" t="n">
        <v>0.008</v>
      </c>
    </row>
    <row outlineLevel="0" r="124">
      <c r="A124" s="20" t="n"/>
      <c r="B124" s="45" t="n"/>
      <c r="C124" s="45" t="n"/>
      <c r="D124" s="45" t="n"/>
      <c r="E124" s="20" t="n"/>
      <c r="F124" s="20" t="n"/>
      <c r="G124" s="20" t="n"/>
      <c r="H124" s="19" t="n">
        <v>50</v>
      </c>
      <c r="I124" s="27" t="n">
        <v>18.22</v>
      </c>
      <c r="J124" s="27" t="n">
        <v>22.02</v>
      </c>
      <c r="K124" s="27" t="n">
        <v>6.29</v>
      </c>
      <c r="L124" s="27" t="n">
        <v>278.07</v>
      </c>
      <c r="M124" s="17" t="n"/>
      <c r="N124" s="28" t="n">
        <v>43.87</v>
      </c>
    </row>
    <row outlineLevel="0" r="125">
      <c r="A125" s="20" t="s">
        <v>130</v>
      </c>
      <c r="B125" s="19" t="s">
        <v>131</v>
      </c>
      <c r="C125" s="22" t="n"/>
      <c r="D125" s="22" t="n"/>
      <c r="E125" s="20" t="s">
        <v>132</v>
      </c>
      <c r="F125" s="20" t="n">
        <v>47.6</v>
      </c>
      <c r="G125" s="20" t="n">
        <v>47.12</v>
      </c>
      <c r="H125" s="19" t="n"/>
      <c r="I125" s="20" t="n">
        <v>5.99</v>
      </c>
      <c r="J125" s="20" t="n">
        <v>1.55</v>
      </c>
      <c r="K125" s="20" t="n">
        <v>29.76</v>
      </c>
      <c r="L125" s="20" t="n">
        <v>157.9</v>
      </c>
      <c r="M125" s="17" t="n">
        <v>73.88</v>
      </c>
      <c r="N125" s="17" t="n">
        <v>3.48</v>
      </c>
    </row>
    <row outlineLevel="0" r="126">
      <c r="A126" s="20" t="n"/>
      <c r="B126" s="25" t="s"/>
      <c r="C126" s="26" t="n">
        <v>180</v>
      </c>
      <c r="D126" s="26" t="n">
        <v>220</v>
      </c>
      <c r="E126" s="20" t="s">
        <v>31</v>
      </c>
      <c r="F126" s="20" t="n">
        <v>5</v>
      </c>
      <c r="G126" s="20" t="n"/>
      <c r="H126" s="19" t="n"/>
      <c r="I126" s="20" t="n">
        <v>0.04</v>
      </c>
      <c r="J126" s="20" t="n">
        <v>3.63</v>
      </c>
      <c r="K126" s="20" t="n">
        <v>0.13</v>
      </c>
      <c r="L126" s="20" t="n">
        <v>33.05</v>
      </c>
      <c r="M126" s="17" t="n">
        <v>504.7</v>
      </c>
      <c r="N126" s="17" t="n">
        <v>2.52</v>
      </c>
    </row>
    <row customHeight="true" ht="12" outlineLevel="0" r="127">
      <c r="A127" s="20" t="n"/>
      <c r="B127" s="45" t="n"/>
      <c r="C127" s="45" t="n"/>
      <c r="D127" s="45" t="n"/>
      <c r="E127" s="20" t="s">
        <v>30</v>
      </c>
      <c r="F127" s="20" t="n">
        <v>1</v>
      </c>
      <c r="G127" s="20" t="n"/>
      <c r="H127" s="19" t="n"/>
      <c r="I127" s="20" t="s">
        <v>29</v>
      </c>
      <c r="J127" s="20" t="s">
        <v>29</v>
      </c>
      <c r="K127" s="20" t="n"/>
      <c r="L127" s="20" t="n"/>
      <c r="M127" s="17" t="n"/>
      <c r="N127" s="17" t="n">
        <v>0.008</v>
      </c>
    </row>
    <row outlineLevel="0" r="128">
      <c r="A128" s="20" t="n"/>
      <c r="B128" s="55" t="n"/>
      <c r="C128" s="55" t="n"/>
      <c r="D128" s="55" t="n"/>
      <c r="E128" s="20" t="n"/>
      <c r="F128" s="20" t="n"/>
      <c r="G128" s="20" t="n"/>
      <c r="H128" s="19" t="n"/>
      <c r="I128" s="27" t="n">
        <v>6.03</v>
      </c>
      <c r="J128" s="27" t="n">
        <v>5.18</v>
      </c>
      <c r="K128" s="27" t="n">
        <v>29.89</v>
      </c>
      <c r="L128" s="27" t="n">
        <v>190.95</v>
      </c>
      <c r="M128" s="17" t="n"/>
      <c r="N128" s="28" t="n">
        <v>6.01</v>
      </c>
    </row>
    <row outlineLevel="0" r="129">
      <c r="A129" s="20" t="s">
        <v>133</v>
      </c>
      <c r="B129" s="45" t="s">
        <v>79</v>
      </c>
      <c r="C129" s="45" t="n"/>
      <c r="D129" s="45" t="n"/>
      <c r="E129" s="20" t="s">
        <v>134</v>
      </c>
      <c r="F129" s="20" t="n">
        <v>25</v>
      </c>
      <c r="G129" s="20" t="n">
        <v>25</v>
      </c>
      <c r="H129" s="19" t="n"/>
      <c r="I129" s="20" t="n">
        <v>2.6</v>
      </c>
      <c r="J129" s="20" t="s">
        <v>29</v>
      </c>
      <c r="K129" s="20" t="n">
        <v>9.2</v>
      </c>
      <c r="L129" s="20" t="n">
        <v>48.6</v>
      </c>
      <c r="M129" s="17" t="n">
        <v>109.76</v>
      </c>
      <c r="N129" s="17" t="n">
        <v>2.74</v>
      </c>
    </row>
    <row outlineLevel="0" r="130">
      <c r="A130" s="20" t="n"/>
      <c r="B130" s="47" t="s"/>
      <c r="C130" s="45" t="n">
        <v>200</v>
      </c>
      <c r="D130" s="45" t="n">
        <v>200</v>
      </c>
      <c r="E130" s="20" t="s">
        <v>28</v>
      </c>
      <c r="F130" s="20" t="n">
        <v>20</v>
      </c>
      <c r="G130" s="20" t="n">
        <v>20</v>
      </c>
      <c r="H130" s="19" t="n"/>
      <c r="I130" s="20" t="s">
        <v>29</v>
      </c>
      <c r="J130" s="20" t="s">
        <v>29</v>
      </c>
      <c r="K130" s="20" t="n">
        <v>21.4</v>
      </c>
      <c r="L130" s="20" t="n">
        <v>85.6</v>
      </c>
      <c r="M130" s="17" t="n">
        <v>52.87</v>
      </c>
      <c r="N130" s="17" t="n">
        <v>3.82</v>
      </c>
    </row>
    <row outlineLevel="0" r="131">
      <c r="A131" s="20" t="n"/>
      <c r="B131" s="55" t="n"/>
      <c r="C131" s="55" t="n"/>
      <c r="D131" s="55" t="n"/>
      <c r="E131" s="20" t="n"/>
      <c r="F131" s="20" t="n"/>
      <c r="G131" s="20" t="n"/>
      <c r="H131" s="19" t="n">
        <v>200</v>
      </c>
      <c r="I131" s="27" t="n">
        <v>2.6</v>
      </c>
      <c r="J131" s="27" t="n">
        <v>0</v>
      </c>
      <c r="K131" s="27" t="n">
        <v>30.6</v>
      </c>
      <c r="L131" s="27" t="n">
        <v>134.2</v>
      </c>
      <c r="M131" s="17" t="n"/>
      <c r="N131" s="28" t="n">
        <v>6.08</v>
      </c>
    </row>
    <row outlineLevel="0" r="132">
      <c r="A132" s="20" t="n"/>
      <c r="B132" s="45" t="s">
        <v>81</v>
      </c>
      <c r="C132" s="45" t="s">
        <v>82</v>
      </c>
      <c r="D132" s="45" t="s">
        <v>83</v>
      </c>
      <c r="E132" s="36" t="s">
        <v>84</v>
      </c>
      <c r="F132" s="36" t="n">
        <v>40</v>
      </c>
      <c r="G132" s="36" t="n">
        <v>40</v>
      </c>
      <c r="H132" s="37" t="n">
        <v>40</v>
      </c>
      <c r="I132" s="20" t="n">
        <v>3.48</v>
      </c>
      <c r="J132" s="20" t="n">
        <v>0.6</v>
      </c>
      <c r="K132" s="20" t="n">
        <v>16</v>
      </c>
      <c r="L132" s="20" t="n">
        <v>83.6</v>
      </c>
      <c r="M132" s="17" t="n">
        <v>55.61</v>
      </c>
      <c r="N132" s="28" t="n">
        <v>2.22</v>
      </c>
    </row>
    <row outlineLevel="0" r="133">
      <c r="A133" s="20" t="n"/>
      <c r="B133" s="55" t="n"/>
      <c r="C133" s="55" t="n"/>
      <c r="D133" s="55" t="n"/>
      <c r="E133" s="20" t="s">
        <v>85</v>
      </c>
      <c r="F133" s="20" t="n">
        <v>80</v>
      </c>
      <c r="G133" s="20" t="n">
        <v>80</v>
      </c>
      <c r="H133" s="19" t="n">
        <v>80</v>
      </c>
      <c r="I133" s="20" t="n">
        <v>5.28</v>
      </c>
      <c r="J133" s="20" t="n">
        <v>0.96</v>
      </c>
      <c r="K133" s="20" t="n">
        <v>28.24</v>
      </c>
      <c r="L133" s="20" t="n">
        <v>144.8</v>
      </c>
      <c r="M133" s="17" t="n">
        <v>46.28</v>
      </c>
      <c r="N133" s="28" t="n">
        <v>3.7</v>
      </c>
    </row>
    <row outlineLevel="0" r="134">
      <c r="A134" s="20" t="n"/>
      <c r="B134" s="55" t="n"/>
      <c r="C134" s="55" t="n"/>
      <c r="D134" s="55" t="n"/>
      <c r="E134" s="20" t="n"/>
      <c r="F134" s="20" t="n"/>
      <c r="G134" s="20" t="n"/>
      <c r="H134" s="19" t="n"/>
      <c r="I134" s="27" t="n">
        <v>8.76</v>
      </c>
      <c r="J134" s="27" t="n">
        <v>1.56</v>
      </c>
      <c r="K134" s="27" t="n">
        <v>44.24</v>
      </c>
      <c r="L134" s="27" t="n">
        <v>228.4</v>
      </c>
      <c r="M134" s="17" t="n"/>
      <c r="N134" s="28" t="n">
        <v>3.8548</v>
      </c>
    </row>
    <row outlineLevel="0" r="135">
      <c r="A135" s="20" t="n"/>
      <c r="B135" s="45" t="s">
        <v>135</v>
      </c>
      <c r="C135" s="56" t="n"/>
      <c r="D135" s="56" t="n"/>
      <c r="E135" s="20" t="s">
        <v>73</v>
      </c>
      <c r="F135" s="20" t="n">
        <v>32</v>
      </c>
      <c r="G135" s="20" t="n"/>
      <c r="H135" s="19" t="n"/>
      <c r="I135" s="20" t="n">
        <v>3.29</v>
      </c>
      <c r="J135" s="20" t="n">
        <v>0.34</v>
      </c>
      <c r="K135" s="20" t="n">
        <v>21.77</v>
      </c>
      <c r="L135" s="20" t="n">
        <v>106.9</v>
      </c>
      <c r="M135" s="17" t="n">
        <v>31.32</v>
      </c>
      <c r="N135" s="17" t="n">
        <v>1</v>
      </c>
    </row>
    <row outlineLevel="0" r="136">
      <c r="A136" s="20" t="n"/>
      <c r="B136" s="47" t="s"/>
      <c r="C136" s="13" t="n">
        <v>50</v>
      </c>
      <c r="D136" s="13" t="n">
        <v>50</v>
      </c>
      <c r="E136" s="20" t="s">
        <v>136</v>
      </c>
      <c r="F136" s="20" t="n">
        <v>0.16</v>
      </c>
      <c r="G136" s="20" t="n"/>
      <c r="H136" s="19" t="n"/>
      <c r="I136" s="20" t="n">
        <v>0.01</v>
      </c>
      <c r="J136" s="20" t="s">
        <v>29</v>
      </c>
      <c r="K136" s="20" t="n">
        <v>0.1</v>
      </c>
      <c r="L136" s="20" t="n">
        <v>0.53</v>
      </c>
      <c r="M136" s="17" t="n">
        <v>31.32</v>
      </c>
      <c r="N136" s="17" t="n">
        <v>0.003648</v>
      </c>
    </row>
    <row outlineLevel="0" r="137">
      <c r="A137" s="20" t="n"/>
      <c r="B137" s="45" t="n"/>
      <c r="C137" s="45" t="n"/>
      <c r="D137" s="45" t="n"/>
      <c r="E137" s="20" t="s">
        <v>28</v>
      </c>
      <c r="F137" s="20" t="n">
        <v>5.5</v>
      </c>
      <c r="G137" s="20" t="n"/>
      <c r="H137" s="19" t="n"/>
      <c r="I137" s="20" t="s">
        <v>29</v>
      </c>
      <c r="J137" s="20" t="s">
        <v>29</v>
      </c>
      <c r="K137" s="20" t="n">
        <v>5.48</v>
      </c>
      <c r="L137" s="20" t="n">
        <v>20.85</v>
      </c>
      <c r="M137" s="17" t="n">
        <v>52.87</v>
      </c>
      <c r="N137" s="17" t="n">
        <v>0.297</v>
      </c>
    </row>
    <row outlineLevel="0" r="138">
      <c r="A138" s="20" t="n"/>
      <c r="B138" s="55" t="n"/>
      <c r="C138" s="55" t="n"/>
      <c r="D138" s="55" t="n"/>
      <c r="E138" s="20" t="s">
        <v>137</v>
      </c>
      <c r="F138" s="20" t="n">
        <v>1.6</v>
      </c>
      <c r="G138" s="20" t="n"/>
      <c r="H138" s="19" t="n"/>
      <c r="I138" s="20" t="s">
        <v>29</v>
      </c>
      <c r="J138" s="20" t="s">
        <v>29</v>
      </c>
      <c r="K138" s="20" t="n">
        <v>1.59</v>
      </c>
      <c r="L138" s="20" t="n">
        <v>6.06</v>
      </c>
      <c r="M138" s="17" t="n">
        <v>52.87</v>
      </c>
      <c r="N138" s="17" t="n">
        <v>0.0864</v>
      </c>
    </row>
    <row outlineLevel="0" r="139">
      <c r="A139" s="20" t="n"/>
      <c r="B139" s="45" t="n"/>
      <c r="C139" s="45" t="n"/>
      <c r="D139" s="45" t="n"/>
      <c r="E139" s="20" t="s">
        <v>31</v>
      </c>
      <c r="F139" s="20" t="n">
        <v>7.4</v>
      </c>
      <c r="G139" s="20" t="n"/>
      <c r="H139" s="19" t="n"/>
      <c r="I139" s="20" t="n">
        <v>0.06</v>
      </c>
      <c r="J139" s="20" t="n">
        <v>5.37</v>
      </c>
      <c r="K139" s="20" t="n">
        <v>0.19</v>
      </c>
      <c r="L139" s="20" t="n">
        <v>48.91</v>
      </c>
      <c r="M139" s="17" t="n">
        <v>504.7</v>
      </c>
      <c r="N139" s="17" t="n">
        <v>3.73</v>
      </c>
    </row>
    <row outlineLevel="0" r="140">
      <c r="A140" s="20" t="n"/>
      <c r="B140" s="45" t="n"/>
      <c r="C140" s="45" t="n"/>
      <c r="D140" s="45" t="n"/>
      <c r="E140" s="20" t="s">
        <v>138</v>
      </c>
      <c r="F140" s="20" t="n">
        <v>2.5</v>
      </c>
      <c r="G140" s="20" t="n"/>
      <c r="H140" s="19" t="n"/>
      <c r="I140" s="20" t="n">
        <v>0.32</v>
      </c>
      <c r="J140" s="20" t="n">
        <v>0.29</v>
      </c>
      <c r="K140" s="20" t="n">
        <v>0.07</v>
      </c>
      <c r="L140" s="20" t="n">
        <v>3.41</v>
      </c>
      <c r="M140" s="17" t="n">
        <v>220.75</v>
      </c>
      <c r="N140" s="17" t="n">
        <v>0.30555</v>
      </c>
    </row>
    <row outlineLevel="0" r="141">
      <c r="A141" s="20" t="n"/>
      <c r="B141" s="45" t="n"/>
      <c r="C141" s="45" t="n"/>
      <c r="D141" s="45" t="n"/>
      <c r="E141" s="20" t="s">
        <v>30</v>
      </c>
      <c r="F141" s="20" t="n">
        <v>0.03</v>
      </c>
      <c r="G141" s="20" t="n"/>
      <c r="H141" s="19" t="n"/>
      <c r="I141" s="20" t="n"/>
      <c r="J141" s="20" t="n"/>
      <c r="K141" s="20" t="n"/>
      <c r="L141" s="20" t="n"/>
      <c r="M141" s="17" t="n"/>
      <c r="N141" s="17" t="n">
        <v>0.00024</v>
      </c>
    </row>
    <row outlineLevel="0" r="142">
      <c r="A142" s="20" t="n"/>
      <c r="B142" s="45" t="n"/>
      <c r="C142" s="45" t="n"/>
      <c r="D142" s="45" t="n"/>
      <c r="E142" s="20" t="s">
        <v>139</v>
      </c>
      <c r="F142" s="20" t="n">
        <v>1.3</v>
      </c>
      <c r="G142" s="20" t="n"/>
      <c r="H142" s="19" t="n"/>
      <c r="I142" s="20" t="n"/>
      <c r="J142" s="20" t="n"/>
      <c r="K142" s="20" t="n"/>
      <c r="L142" s="20" t="n"/>
      <c r="M142" s="17" t="n"/>
      <c r="N142" s="17" t="n">
        <v>0.45</v>
      </c>
    </row>
    <row customHeight="true" ht="12" outlineLevel="0" r="143">
      <c r="A143" s="20" t="n"/>
      <c r="B143" s="45" t="n"/>
      <c r="C143" s="45" t="n"/>
      <c r="D143" s="45" t="n"/>
      <c r="E143" s="20" t="n"/>
      <c r="F143" s="20" t="n"/>
      <c r="G143" s="20" t="n"/>
      <c r="H143" s="19" t="n">
        <v>50</v>
      </c>
      <c r="I143" s="27" t="n">
        <v>3.68</v>
      </c>
      <c r="J143" s="27" t="n">
        <v>6</v>
      </c>
      <c r="K143" s="27" t="n">
        <v>29.2</v>
      </c>
      <c r="L143" s="27" t="n">
        <v>186.66</v>
      </c>
      <c r="M143" s="17" t="n"/>
      <c r="N143" s="28" t="n">
        <v>3.931438</v>
      </c>
    </row>
    <row customHeight="true" ht="12" outlineLevel="0" r="144">
      <c r="A144" s="20" t="n"/>
      <c r="B144" s="45" t="s">
        <v>95</v>
      </c>
      <c r="C144" s="45" t="n">
        <v>100</v>
      </c>
      <c r="D144" s="45" t="n">
        <v>100</v>
      </c>
      <c r="E144" s="20" t="s">
        <v>95</v>
      </c>
      <c r="F144" s="20" t="n">
        <v>100</v>
      </c>
      <c r="G144" s="20" t="n">
        <v>100</v>
      </c>
      <c r="H144" s="19" t="n"/>
      <c r="I144" s="20" t="n">
        <v>2.9</v>
      </c>
      <c r="J144" s="20" t="n">
        <v>2.5</v>
      </c>
      <c r="K144" s="20" t="n">
        <v>4.2</v>
      </c>
      <c r="L144" s="20" t="n">
        <v>144</v>
      </c>
      <c r="M144" s="17" t="n">
        <v>78.93</v>
      </c>
      <c r="N144" s="28" t="n">
        <v>7.89</v>
      </c>
    </row>
    <row outlineLevel="0" r="145">
      <c r="A145" s="16" t="s">
        <v>140</v>
      </c>
      <c r="B145" s="30" t="s"/>
      <c r="C145" s="31" t="n"/>
      <c r="D145" s="31" t="n"/>
      <c r="E145" s="27" t="n"/>
      <c r="F145" s="27" t="n"/>
      <c r="G145" s="27" t="n"/>
      <c r="H145" s="16" t="n"/>
      <c r="I145" s="27" t="n">
        <v>55.308</v>
      </c>
      <c r="J145" s="27" t="n">
        <v>59.655</v>
      </c>
      <c r="K145" s="27" t="n">
        <v>204.97</v>
      </c>
      <c r="L145" s="27" t="n">
        <v>1512.68</v>
      </c>
      <c r="M145" s="17" t="n"/>
      <c r="N145" s="28" t="n">
        <v>83.503048</v>
      </c>
    </row>
    <row outlineLevel="0" r="146">
      <c r="A146" s="16" t="s">
        <v>97</v>
      </c>
      <c r="B146" s="30" t="s"/>
      <c r="C146" s="31" t="n"/>
      <c r="D146" s="31" t="n"/>
      <c r="E146" s="20" t="n"/>
      <c r="F146" s="20" t="n"/>
      <c r="G146" s="20" t="n"/>
      <c r="H146" s="19" t="n"/>
      <c r="I146" s="57" t="n">
        <v>87.328</v>
      </c>
      <c r="J146" s="57" t="n">
        <v>89.849</v>
      </c>
      <c r="K146" s="57" t="n">
        <v>308.078</v>
      </c>
      <c r="L146" s="57" t="n">
        <v>2331.69</v>
      </c>
      <c r="M146" s="58" t="n"/>
      <c r="N146" s="59" t="n">
        <v>155.5</v>
      </c>
    </row>
    <row ht="21" outlineLevel="0" r="147">
      <c r="A147" s="60" t="s">
        <v>4</v>
      </c>
      <c r="B147" s="61" t="s">
        <v>5</v>
      </c>
      <c r="C147" s="61" t="n"/>
      <c r="D147" s="61" t="n"/>
      <c r="E147" s="60" t="s">
        <v>8</v>
      </c>
      <c r="F147" s="60" t="s">
        <v>9</v>
      </c>
      <c r="G147" s="60" t="s">
        <v>10</v>
      </c>
      <c r="H147" s="60" t="s">
        <v>11</v>
      </c>
      <c r="I147" s="60" t="s">
        <v>12</v>
      </c>
      <c r="J147" s="60" t="s">
        <v>13</v>
      </c>
      <c r="K147" s="60" t="s">
        <v>14</v>
      </c>
      <c r="L147" s="60" t="s">
        <v>15</v>
      </c>
      <c r="M147" s="62" t="s">
        <v>16</v>
      </c>
      <c r="N147" s="63" t="n"/>
      <c r="O147" s="9" t="n"/>
      <c r="P147" s="9" t="n"/>
      <c r="Q147" s="9" t="n"/>
    </row>
    <row customHeight="true" ht="12" outlineLevel="0" r="148">
      <c r="A148" s="61" t="s">
        <v>141</v>
      </c>
      <c r="B148" s="64" t="s"/>
      <c r="C148" s="65" t="n"/>
      <c r="D148" s="65" t="n"/>
      <c r="E148" s="66" t="n"/>
      <c r="F148" s="66" t="n"/>
      <c r="G148" s="66" t="n"/>
      <c r="H148" s="60" t="n"/>
      <c r="I148" s="67" t="n"/>
      <c r="J148" s="67" t="n"/>
      <c r="K148" s="67" t="n"/>
      <c r="L148" s="67" t="n"/>
      <c r="M148" s="62" t="n"/>
      <c r="N148" s="63" t="n"/>
    </row>
    <row outlineLevel="0" r="149">
      <c r="A149" s="68" t="s">
        <v>21</v>
      </c>
      <c r="B149" s="69" t="s"/>
      <c r="C149" s="70" t="n"/>
      <c r="D149" s="70" t="n"/>
      <c r="E149" s="67" t="n"/>
      <c r="F149" s="67" t="n"/>
      <c r="G149" s="67" t="n"/>
      <c r="H149" s="71" t="n"/>
      <c r="I149" s="67" t="n"/>
      <c r="J149" s="67" t="n"/>
      <c r="K149" s="67" t="n"/>
      <c r="L149" s="67" t="n"/>
      <c r="M149" s="62" t="n"/>
      <c r="N149" s="63" t="n"/>
    </row>
    <row customHeight="true" ht="12" outlineLevel="0" r="150">
      <c r="A150" s="67" t="n"/>
      <c r="B150" s="72" t="s">
        <v>142</v>
      </c>
      <c r="C150" s="72" t="n"/>
      <c r="D150" s="72" t="n"/>
      <c r="E150" s="67" t="s">
        <v>143</v>
      </c>
      <c r="F150" s="67" t="n">
        <v>39</v>
      </c>
      <c r="G150" s="67" t="n">
        <v>39</v>
      </c>
      <c r="H150" s="71" t="n"/>
      <c r="I150" s="73" t="n">
        <v>4.06</v>
      </c>
      <c r="J150" s="73" t="n">
        <v>0.43</v>
      </c>
      <c r="K150" s="73" t="n">
        <v>27.18</v>
      </c>
      <c r="L150" s="73" t="n">
        <v>142.13</v>
      </c>
      <c r="M150" s="62" t="n">
        <v>41.18</v>
      </c>
      <c r="N150" s="63" t="n">
        <f aca="false" ca="false" dt2D="false" dtr="false" t="normal">F150*M150/1000</f>
        <v>1.60602</v>
      </c>
    </row>
    <row outlineLevel="0" r="151">
      <c r="A151" s="67" t="n"/>
      <c r="B151" s="74" t="s"/>
      <c r="C151" s="72" t="s">
        <v>144</v>
      </c>
      <c r="D151" s="72" t="s">
        <v>145</v>
      </c>
      <c r="E151" s="67" t="s">
        <v>146</v>
      </c>
      <c r="F151" s="67" t="n">
        <v>15</v>
      </c>
      <c r="G151" s="67" t="n">
        <v>15</v>
      </c>
      <c r="H151" s="71" t="n"/>
      <c r="I151" s="75" t="n">
        <v>1.9</v>
      </c>
      <c r="J151" s="73" t="n">
        <v>1.73</v>
      </c>
      <c r="K151" s="73" t="n">
        <v>0.1</v>
      </c>
      <c r="L151" s="73" t="n">
        <v>26.33</v>
      </c>
      <c r="M151" s="62" t="n">
        <v>220.75</v>
      </c>
      <c r="N151" s="63" t="n">
        <f aca="false" ca="false" dt2D="false" dtr="false" t="normal">F151*M151/1000</f>
        <v>3.31125</v>
      </c>
    </row>
    <row outlineLevel="0" r="152">
      <c r="A152" s="67" t="n"/>
      <c r="B152" s="76" t="s"/>
      <c r="C152" s="72" t="n"/>
      <c r="D152" s="72" t="n"/>
      <c r="E152" s="67" t="s">
        <v>30</v>
      </c>
      <c r="F152" s="67" t="n">
        <v>0.06</v>
      </c>
      <c r="G152" s="67" t="n">
        <v>0.06</v>
      </c>
      <c r="H152" s="71" t="n"/>
      <c r="I152" s="73" t="s">
        <v>29</v>
      </c>
      <c r="J152" s="73" t="s">
        <v>29</v>
      </c>
      <c r="K152" s="73" t="s">
        <v>29</v>
      </c>
      <c r="L152" s="73" t="n"/>
      <c r="M152" s="62" t="n"/>
      <c r="N152" s="63" t="n">
        <f aca="false" ca="false" dt2D="false" dtr="false" t="normal">F152*M152/1000</f>
        <v>0</v>
      </c>
    </row>
    <row outlineLevel="0" r="153">
      <c r="A153" s="67" t="n"/>
      <c r="B153" s="72" t="n"/>
      <c r="C153" s="72" t="n"/>
      <c r="D153" s="72" t="n"/>
      <c r="E153" s="67" t="s">
        <v>27</v>
      </c>
      <c r="F153" s="67" t="n">
        <v>34.5</v>
      </c>
      <c r="G153" s="67" t="n">
        <v>34.5</v>
      </c>
      <c r="H153" s="71" t="n"/>
      <c r="I153" s="73" t="n">
        <v>0.97</v>
      </c>
      <c r="J153" s="73" t="n">
        <v>1.1</v>
      </c>
      <c r="K153" s="73" t="n">
        <v>1.63</v>
      </c>
      <c r="L153" s="73" t="n">
        <v>20.01</v>
      </c>
      <c r="M153" s="62" t="n">
        <v>51.71</v>
      </c>
      <c r="N153" s="63" t="n">
        <f aca="false" ca="false" dt2D="false" dtr="false" t="normal">F153*M153/1000</f>
        <v>1.783995</v>
      </c>
    </row>
    <row outlineLevel="0" r="154">
      <c r="A154" s="67" t="n"/>
      <c r="B154" s="72" t="n"/>
      <c r="C154" s="72" t="n"/>
      <c r="D154" s="72" t="n"/>
      <c r="E154" s="67" t="s">
        <v>147</v>
      </c>
      <c r="F154" s="67" t="n">
        <v>0.8</v>
      </c>
      <c r="G154" s="67" t="n">
        <v>0.8</v>
      </c>
      <c r="H154" s="71" t="n"/>
      <c r="I154" s="73" t="n"/>
      <c r="J154" s="73" t="n">
        <v>0.799</v>
      </c>
      <c r="K154" s="73" t="n"/>
      <c r="L154" s="73" t="n">
        <v>6.84</v>
      </c>
      <c r="M154" s="62" t="n">
        <v>118.3</v>
      </c>
      <c r="N154" s="63" t="n">
        <f aca="false" ca="false" dt2D="false" dtr="false" t="normal">F154*M154/1000</f>
        <v>0.09464</v>
      </c>
    </row>
    <row outlineLevel="0" r="155">
      <c r="A155" s="67" t="n"/>
      <c r="B155" s="72" t="n"/>
      <c r="C155" s="72" t="n"/>
      <c r="D155" s="72" t="n"/>
      <c r="E155" s="67" t="s">
        <v>31</v>
      </c>
      <c r="F155" s="67" t="n">
        <v>2.3</v>
      </c>
      <c r="G155" s="67" t="n">
        <v>2.3</v>
      </c>
      <c r="H155" s="71" t="n"/>
      <c r="I155" s="73" t="n">
        <v>0.02</v>
      </c>
      <c r="J155" s="73" t="n">
        <v>1.63</v>
      </c>
      <c r="K155" s="73" t="n">
        <v>0.03</v>
      </c>
      <c r="L155" s="73" t="n">
        <v>14.87</v>
      </c>
      <c r="M155" s="62" t="n">
        <v>504.7</v>
      </c>
      <c r="N155" s="63" t="n">
        <f aca="false" ca="false" dt2D="false" dtr="false" t="normal">F155*M155/1000</f>
        <v>1.16081</v>
      </c>
    </row>
    <row outlineLevel="0" r="156">
      <c r="A156" s="67" t="n"/>
      <c r="B156" s="72" t="n"/>
      <c r="C156" s="72" t="n"/>
      <c r="D156" s="72" t="n"/>
      <c r="E156" s="67" t="s">
        <v>31</v>
      </c>
      <c r="F156" s="67" t="n">
        <v>4</v>
      </c>
      <c r="G156" s="67" t="n">
        <v>4</v>
      </c>
      <c r="H156" s="71" t="n"/>
      <c r="I156" s="73" t="n">
        <v>0.03</v>
      </c>
      <c r="J156" s="77" t="n">
        <v>2.9</v>
      </c>
      <c r="K156" s="77" t="n">
        <v>0.1</v>
      </c>
      <c r="L156" s="77" t="n">
        <v>26.44</v>
      </c>
      <c r="M156" s="62" t="n">
        <v>504.7</v>
      </c>
      <c r="N156" s="63" t="n">
        <f aca="false" ca="false" dt2D="false" dtr="false" t="normal">F156*M156/1000</f>
        <v>2.0188</v>
      </c>
    </row>
    <row outlineLevel="0" r="157">
      <c r="A157" s="67" t="n"/>
      <c r="B157" s="72" t="n"/>
      <c r="C157" s="72" t="n"/>
      <c r="D157" s="72" t="n"/>
      <c r="E157" s="67" t="n"/>
      <c r="F157" s="67" t="n"/>
      <c r="G157" s="67" t="n"/>
      <c r="H157" s="71" t="s">
        <v>148</v>
      </c>
      <c r="I157" s="78" t="n">
        <f aca="false" ca="false" dt2D="false" dtr="false" t="normal">SUM(I150:I156)</f>
        <v>6.98</v>
      </c>
      <c r="J157" s="78" t="n">
        <f aca="false" ca="false" dt2D="false" dtr="false" t="normal">SUM(J150:J156)</f>
        <v>8.589</v>
      </c>
      <c r="K157" s="78" t="n">
        <f aca="false" ca="false" dt2D="false" dtr="false" t="normal">SUM(K150:K156)</f>
        <v>29.04</v>
      </c>
      <c r="L157" s="78" t="n">
        <f aca="false" ca="false" dt2D="false" dtr="false" t="normal">SUM(L150:L156)</f>
        <v>236.62</v>
      </c>
      <c r="M157" s="78" t="n"/>
      <c r="N157" s="79" t="n">
        <f aca="false" ca="false" dt2D="false" dtr="false" t="normal">SUM(N150:N156)</f>
        <v>9.975515</v>
      </c>
    </row>
    <row outlineLevel="0" r="158">
      <c r="A158" s="67" t="s">
        <v>32</v>
      </c>
      <c r="B158" s="71" t="s">
        <v>33</v>
      </c>
      <c r="C158" s="80" t="n"/>
      <c r="D158" s="80" t="n"/>
      <c r="E158" s="67" t="s">
        <v>34</v>
      </c>
      <c r="F158" s="67" t="n">
        <v>4</v>
      </c>
      <c r="G158" s="67" t="n"/>
      <c r="H158" s="71" t="n"/>
      <c r="I158" s="67" t="n">
        <v>0.19</v>
      </c>
      <c r="J158" s="67" t="n">
        <v>0.14</v>
      </c>
      <c r="K158" s="67" t="n">
        <v>0.3</v>
      </c>
      <c r="L158" s="67" t="n"/>
      <c r="M158" s="62" t="n">
        <v>210.72</v>
      </c>
      <c r="N158" s="63" t="n">
        <f aca="false" ca="false" dt2D="false" dtr="false" t="normal">F158*M158/1000</f>
        <v>0.84288</v>
      </c>
    </row>
    <row outlineLevel="0" r="159">
      <c r="A159" s="67" t="s">
        <v>35</v>
      </c>
      <c r="B159" s="81" t="s"/>
      <c r="C159" s="82" t="n">
        <v>200</v>
      </c>
      <c r="D159" s="82" t="n">
        <v>200</v>
      </c>
      <c r="E159" s="67" t="s">
        <v>114</v>
      </c>
      <c r="F159" s="67" t="n">
        <v>100</v>
      </c>
      <c r="G159" s="67" t="n"/>
      <c r="H159" s="71" t="n"/>
      <c r="I159" s="67" t="n">
        <v>2.82</v>
      </c>
      <c r="J159" s="67" t="n">
        <v>3.2</v>
      </c>
      <c r="K159" s="67" t="n">
        <v>4.73</v>
      </c>
      <c r="L159" s="67" t="n">
        <v>58</v>
      </c>
      <c r="M159" s="62" t="n">
        <v>51.71</v>
      </c>
      <c r="N159" s="63" t="n">
        <f aca="false" ca="false" dt2D="false" dtr="false" t="normal">F159*M159/1000</f>
        <v>5.171</v>
      </c>
    </row>
    <row outlineLevel="0" r="160">
      <c r="A160" s="67" t="n"/>
      <c r="B160" s="72" t="n"/>
      <c r="C160" s="72" t="n"/>
      <c r="D160" s="72" t="n"/>
      <c r="E160" s="67" t="s">
        <v>28</v>
      </c>
      <c r="F160" s="67" t="n">
        <v>20</v>
      </c>
      <c r="G160" s="67" t="n"/>
      <c r="H160" s="71" t="n"/>
      <c r="I160" s="67" t="s">
        <v>29</v>
      </c>
      <c r="J160" s="67" t="s">
        <v>29</v>
      </c>
      <c r="K160" s="67" t="n">
        <v>19.96</v>
      </c>
      <c r="L160" s="67" t="n">
        <v>75.8</v>
      </c>
      <c r="M160" s="62" t="n">
        <v>52.87</v>
      </c>
      <c r="N160" s="63" t="n">
        <f aca="false" ca="false" dt2D="false" dtr="false" t="normal">F160*M160/1000</f>
        <v>1.0574</v>
      </c>
    </row>
    <row outlineLevel="0" r="161">
      <c r="A161" s="67" t="n"/>
      <c r="B161" s="72" t="n"/>
      <c r="C161" s="72" t="n"/>
      <c r="D161" s="72" t="n"/>
      <c r="E161" s="67" t="n"/>
      <c r="F161" s="67" t="n"/>
      <c r="G161" s="67" t="n"/>
      <c r="H161" s="71" t="n">
        <v>200</v>
      </c>
      <c r="I161" s="66" t="n">
        <f aca="false" ca="false" dt2D="false" dtr="false" t="normal">SUM(I158:I160)</f>
        <v>3.01</v>
      </c>
      <c r="J161" s="66" t="n">
        <f aca="false" ca="false" dt2D="false" dtr="false" t="normal">SUM(J158:J160)</f>
        <v>3.34</v>
      </c>
      <c r="K161" s="66" t="n">
        <f aca="false" ca="false" dt2D="false" dtr="false" t="normal">SUM(K158:K160)</f>
        <v>24.99</v>
      </c>
      <c r="L161" s="66" t="n">
        <f aca="false" ca="false" dt2D="false" dtr="false" t="normal">SUM(L158:L160)</f>
        <v>133.8</v>
      </c>
      <c r="M161" s="66" t="n"/>
      <c r="N161" s="79" t="n">
        <f aca="false" ca="false" dt2D="false" dtr="false" t="normal">SUM(N158:N160)</f>
        <v>7.07128</v>
      </c>
    </row>
    <row customHeight="true" ht="12" outlineLevel="0" r="162">
      <c r="A162" s="67" t="s">
        <v>36</v>
      </c>
      <c r="B162" s="72" t="s">
        <v>37</v>
      </c>
      <c r="C162" s="72" t="n">
        <v>70</v>
      </c>
      <c r="D162" s="72" t="n">
        <v>90</v>
      </c>
      <c r="E162" s="67" t="s">
        <v>38</v>
      </c>
      <c r="F162" s="67" t="n">
        <v>80</v>
      </c>
      <c r="G162" s="67" t="n">
        <v>80</v>
      </c>
      <c r="H162" s="71" t="n"/>
      <c r="I162" s="67" t="n">
        <v>6.96</v>
      </c>
      <c r="J162" s="67" t="n">
        <v>1.2</v>
      </c>
      <c r="K162" s="67" t="n">
        <v>32.96</v>
      </c>
      <c r="L162" s="67" t="n">
        <v>181</v>
      </c>
      <c r="M162" s="62" t="n">
        <v>55.61</v>
      </c>
      <c r="N162" s="63" t="n">
        <f aca="false" ca="false" dt2D="false" dtr="false" t="normal">F162*M162/1000</f>
        <v>4.4488</v>
      </c>
    </row>
    <row outlineLevel="0" r="163">
      <c r="A163" s="67" t="n"/>
      <c r="B163" s="76" t="s"/>
      <c r="C163" s="72" t="n">
        <v>10</v>
      </c>
      <c r="D163" s="72" t="n">
        <v>10</v>
      </c>
      <c r="E163" s="67" t="s">
        <v>39</v>
      </c>
      <c r="F163" s="67" t="n">
        <v>10</v>
      </c>
      <c r="G163" s="67" t="n"/>
      <c r="H163" s="71" t="n"/>
      <c r="I163" s="67" t="n">
        <v>2.68</v>
      </c>
      <c r="J163" s="67" t="n">
        <v>2.57</v>
      </c>
      <c r="K163" s="67" t="s">
        <v>29</v>
      </c>
      <c r="L163" s="67" t="n">
        <v>33.79</v>
      </c>
      <c r="M163" s="62" t="n">
        <v>523.4</v>
      </c>
      <c r="N163" s="63" t="n">
        <f aca="false" ca="false" dt2D="false" dtr="false" t="normal">F163*M163/1000</f>
        <v>5.234</v>
      </c>
    </row>
    <row customHeight="true" ht="15" outlineLevel="0" r="164">
      <c r="A164" s="67" t="n"/>
      <c r="B164" s="72" t="n"/>
      <c r="C164" s="72" t="n">
        <v>10</v>
      </c>
      <c r="D164" s="72" t="n">
        <v>10</v>
      </c>
      <c r="E164" s="67" t="s">
        <v>40</v>
      </c>
      <c r="F164" s="67" t="n">
        <v>10</v>
      </c>
      <c r="G164" s="67" t="n"/>
      <c r="H164" s="71" t="n"/>
      <c r="I164" s="67" t="n">
        <v>0.08</v>
      </c>
      <c r="J164" s="67" t="n">
        <v>7.25</v>
      </c>
      <c r="K164" s="67" t="n">
        <v>0.26</v>
      </c>
      <c r="L164" s="67" t="n">
        <v>66.1</v>
      </c>
      <c r="M164" s="62" t="n">
        <v>504.7</v>
      </c>
      <c r="N164" s="63" t="n">
        <f aca="false" ca="false" dt2D="false" dtr="false" t="normal">F164*M164/1000</f>
        <v>5.047</v>
      </c>
    </row>
    <row ht="23" outlineLevel="0" r="165">
      <c r="A165" s="67" t="s">
        <v>41</v>
      </c>
      <c r="B165" s="72" t="n"/>
      <c r="C165" s="72" t="n"/>
      <c r="D165" s="72" t="n"/>
      <c r="E165" s="67" t="n"/>
      <c r="F165" s="67" t="n"/>
      <c r="G165" s="67" t="n"/>
      <c r="H165" s="71" t="s">
        <v>42</v>
      </c>
      <c r="I165" s="66" t="n">
        <f aca="false" ca="false" dt2D="false" dtr="false" t="normal">SUM(I162:I164)</f>
        <v>9.72</v>
      </c>
      <c r="J165" s="66" t="n">
        <f aca="false" ca="false" dt2D="false" dtr="false" t="normal">SUM(J162:J164)</f>
        <v>11.02</v>
      </c>
      <c r="K165" s="66" t="n">
        <f aca="false" ca="false" dt2D="false" dtr="false" t="normal">SUM(K162:K164)</f>
        <v>33.22</v>
      </c>
      <c r="L165" s="66" t="n">
        <f aca="false" ca="false" dt2D="false" dtr="false" t="normal">SUM(L162:L164)</f>
        <v>280.89</v>
      </c>
      <c r="M165" s="66" t="n"/>
      <c r="N165" s="79" t="n">
        <f aca="false" ca="false" dt2D="false" dtr="false" t="normal">SUM(N162:N164)</f>
        <v>14.7298</v>
      </c>
    </row>
    <row outlineLevel="0" r="166">
      <c r="A166" s="67" t="n"/>
      <c r="B166" s="72" t="s">
        <v>115</v>
      </c>
      <c r="C166" s="72" t="n">
        <v>120</v>
      </c>
      <c r="D166" s="72" t="n">
        <v>120</v>
      </c>
      <c r="E166" s="67" t="s">
        <v>149</v>
      </c>
      <c r="F166" s="67" t="n">
        <v>120</v>
      </c>
      <c r="G166" s="67" t="n">
        <v>120</v>
      </c>
      <c r="H166" s="71" t="n">
        <v>120</v>
      </c>
      <c r="I166" s="66" t="n">
        <v>1.8</v>
      </c>
      <c r="J166" s="66" t="n">
        <v>0.08</v>
      </c>
      <c r="K166" s="66" t="n">
        <v>17.2</v>
      </c>
      <c r="L166" s="66" t="n">
        <v>74.8</v>
      </c>
      <c r="M166" s="62" t="n">
        <v>68.9</v>
      </c>
      <c r="N166" s="79" t="n">
        <f aca="false" ca="false" dt2D="false" dtr="false" t="normal">F166*M166/1000</f>
        <v>8.268</v>
      </c>
    </row>
    <row outlineLevel="0" r="167">
      <c r="A167" s="67" t="s">
        <v>45</v>
      </c>
      <c r="B167" s="72" t="s">
        <v>46</v>
      </c>
      <c r="C167" s="72" t="n">
        <v>100</v>
      </c>
      <c r="D167" s="72" t="n">
        <v>100</v>
      </c>
      <c r="E167" s="67" t="s">
        <v>46</v>
      </c>
      <c r="F167" s="67" t="n">
        <v>100</v>
      </c>
      <c r="G167" s="67" t="n">
        <v>100</v>
      </c>
      <c r="H167" s="71" t="n">
        <v>100</v>
      </c>
      <c r="I167" s="66" t="n"/>
      <c r="J167" s="66" t="n"/>
      <c r="K167" s="66" t="n">
        <v>19</v>
      </c>
      <c r="L167" s="66" t="n">
        <v>75</v>
      </c>
      <c r="M167" s="62" t="n">
        <v>65.86</v>
      </c>
      <c r="N167" s="79" t="n">
        <f aca="false" ca="false" dt2D="false" dtr="false" t="normal">F167*M167/1000</f>
        <v>6.586</v>
      </c>
    </row>
    <row customHeight="true" ht="12" outlineLevel="0" r="168">
      <c r="A168" s="61" t="s">
        <v>47</v>
      </c>
      <c r="B168" s="64" t="s"/>
      <c r="C168" s="65" t="n"/>
      <c r="D168" s="65" t="n"/>
      <c r="E168" s="67" t="n"/>
      <c r="F168" s="67" t="n"/>
      <c r="G168" s="67" t="n"/>
      <c r="H168" s="71" t="n"/>
      <c r="I168" s="66" t="n">
        <f aca="false" ca="false" dt2D="false" dtr="false" t="normal">I157+I161+I165+I166+I167</f>
        <v>21.51</v>
      </c>
      <c r="J168" s="66" t="n">
        <f aca="false" ca="false" dt2D="false" dtr="false" t="normal">J157+J161+J165+J166+J167</f>
        <v>23.029</v>
      </c>
      <c r="K168" s="66" t="n">
        <f aca="false" ca="false" dt2D="false" dtr="false" t="normal">K157+K161+K165+K166+K167</f>
        <v>123.45</v>
      </c>
      <c r="L168" s="66" t="n">
        <f aca="false" ca="false" dt2D="false" dtr="false" t="normal">L157+L161+L165+L166+L167</f>
        <v>801.11</v>
      </c>
      <c r="M168" s="66" t="n"/>
      <c r="N168" s="79" t="n">
        <f aca="false" ca="false" dt2D="false" dtr="false" t="normal">N157+N161+N165+N166+N167</f>
        <v>46.630595</v>
      </c>
    </row>
    <row outlineLevel="0" r="169">
      <c r="A169" s="67" t="s">
        <v>48</v>
      </c>
      <c r="B169" s="72" t="n"/>
      <c r="C169" s="72" t="n"/>
      <c r="D169" s="72" t="n"/>
      <c r="E169" s="67" t="n"/>
      <c r="F169" s="67" t="n"/>
      <c r="G169" s="67" t="n"/>
      <c r="H169" s="71" t="n"/>
      <c r="I169" s="67" t="n"/>
      <c r="J169" s="67" t="n"/>
      <c r="K169" s="67" t="n"/>
      <c r="L169" s="67" t="n"/>
      <c r="M169" s="62" t="n"/>
      <c r="N169" s="63" t="n"/>
    </row>
    <row outlineLevel="0" r="170">
      <c r="A170" s="67" t="s">
        <v>150</v>
      </c>
      <c r="B170" s="72" t="s">
        <v>151</v>
      </c>
      <c r="C170" s="72" t="n">
        <v>80</v>
      </c>
      <c r="D170" s="72" t="n">
        <v>120</v>
      </c>
      <c r="E170" s="67" t="s">
        <v>59</v>
      </c>
      <c r="F170" s="67" t="n">
        <v>46</v>
      </c>
      <c r="G170" s="67" t="n">
        <v>33.2</v>
      </c>
      <c r="H170" s="71" t="n"/>
      <c r="I170" s="67" t="n">
        <v>0.92</v>
      </c>
      <c r="J170" s="67" t="n">
        <v>0.1</v>
      </c>
      <c r="K170" s="67" t="n">
        <v>6.4</v>
      </c>
      <c r="L170" s="67" t="n">
        <v>26.5</v>
      </c>
      <c r="M170" s="62" t="n">
        <v>30.16</v>
      </c>
      <c r="N170" s="63" t="n">
        <f aca="false" ca="false" dt2D="false" dtr="false" t="normal">F170*M170/1000</f>
        <v>1.38736</v>
      </c>
    </row>
    <row outlineLevel="0" r="171">
      <c r="A171" s="67" t="n"/>
      <c r="B171" s="76" t="s"/>
      <c r="C171" s="72" t="n"/>
      <c r="D171" s="72" t="n"/>
      <c r="E171" s="67" t="s">
        <v>119</v>
      </c>
      <c r="F171" s="67" t="n">
        <v>31</v>
      </c>
      <c r="G171" s="67" t="n">
        <v>24.8</v>
      </c>
      <c r="H171" s="71" t="n"/>
      <c r="I171" s="67" t="n">
        <v>0.46</v>
      </c>
      <c r="J171" s="67" t="n">
        <v>0.02</v>
      </c>
      <c r="K171" s="67" t="n">
        <v>2.57</v>
      </c>
      <c r="L171" s="67" t="n">
        <v>10.42</v>
      </c>
      <c r="M171" s="62" t="n">
        <v>38.06</v>
      </c>
      <c r="N171" s="63" t="n">
        <f aca="false" ca="false" dt2D="false" dtr="false" t="normal">F171*M171/1000</f>
        <v>1.17986</v>
      </c>
    </row>
    <row outlineLevel="0" r="172">
      <c r="A172" s="83" t="n"/>
      <c r="B172" s="84" t="n"/>
      <c r="C172" s="84" t="n"/>
      <c r="D172" s="84" t="n"/>
      <c r="E172" s="83" t="s">
        <v>51</v>
      </c>
      <c r="F172" s="83" t="n">
        <v>19</v>
      </c>
      <c r="G172" s="83" t="n">
        <v>15.2</v>
      </c>
      <c r="H172" s="85" t="n"/>
      <c r="I172" s="83" t="n">
        <v>0.25</v>
      </c>
      <c r="J172" s="83" t="n">
        <v>0.01</v>
      </c>
      <c r="K172" s="83" t="n">
        <v>1.38</v>
      </c>
      <c r="L172" s="83" t="n">
        <v>5.18</v>
      </c>
      <c r="M172" s="63" t="n">
        <v>36.67</v>
      </c>
      <c r="N172" s="63" t="n">
        <f aca="false" ca="false" dt2D="false" dtr="false" t="normal">F172*M172/1000</f>
        <v>0.69673</v>
      </c>
    </row>
    <row outlineLevel="0" r="173">
      <c r="A173" s="83" t="n"/>
      <c r="B173" s="84" t="n"/>
      <c r="C173" s="84" t="n"/>
      <c r="D173" s="84" t="n"/>
      <c r="E173" s="83" t="s">
        <v>61</v>
      </c>
      <c r="F173" s="83" t="n">
        <v>30</v>
      </c>
      <c r="G173" s="83" t="n">
        <v>30</v>
      </c>
      <c r="H173" s="85" t="n"/>
      <c r="I173" s="83" t="n">
        <v>0.24</v>
      </c>
      <c r="J173" s="83" t="n">
        <v>0.03</v>
      </c>
      <c r="K173" s="83" t="n">
        <v>0.48</v>
      </c>
      <c r="L173" s="83" t="n">
        <v>3.9</v>
      </c>
      <c r="M173" s="63" t="n"/>
      <c r="N173" s="63" t="n">
        <f aca="false" ca="false" dt2D="false" dtr="false" t="normal">F173*M173/1000</f>
        <v>0</v>
      </c>
    </row>
    <row outlineLevel="0" r="174">
      <c r="A174" s="83" t="n"/>
      <c r="B174" s="84" t="n"/>
      <c r="C174" s="84" t="n"/>
      <c r="D174" s="84" t="n"/>
      <c r="E174" s="83" t="s">
        <v>152</v>
      </c>
      <c r="F174" s="83" t="n">
        <v>15</v>
      </c>
      <c r="G174" s="83" t="n">
        <v>0.75</v>
      </c>
      <c r="H174" s="85" t="n"/>
      <c r="I174" s="83" t="n">
        <v>0.18</v>
      </c>
      <c r="J174" s="83" t="n">
        <v>0.07</v>
      </c>
      <c r="K174" s="83" t="n">
        <v>28.07</v>
      </c>
      <c r="L174" s="83" t="n">
        <v>10.95</v>
      </c>
      <c r="M174" s="63" t="n">
        <v>119.86</v>
      </c>
      <c r="N174" s="63" t="n">
        <f aca="false" ca="false" dt2D="false" dtr="false" t="normal">F174*M174/1000</f>
        <v>1.7979</v>
      </c>
    </row>
    <row outlineLevel="0" r="175">
      <c r="A175" s="83" t="n"/>
      <c r="B175" s="84" t="n"/>
      <c r="C175" s="84" t="n"/>
      <c r="D175" s="84" t="n"/>
      <c r="E175" s="83" t="s">
        <v>153</v>
      </c>
      <c r="F175" s="83" t="n">
        <v>0</v>
      </c>
      <c r="G175" s="83" t="n">
        <v>0</v>
      </c>
      <c r="H175" s="85" t="n"/>
      <c r="I175" s="83" t="n">
        <v>0.37</v>
      </c>
      <c r="J175" s="83" t="n">
        <v>0.032</v>
      </c>
      <c r="K175" s="83" t="n">
        <v>0.76</v>
      </c>
      <c r="L175" s="83" t="n">
        <v>3.92</v>
      </c>
      <c r="M175" s="63" t="n"/>
      <c r="N175" s="63" t="n"/>
    </row>
    <row outlineLevel="0" r="176">
      <c r="A176" s="83" t="n"/>
      <c r="B176" s="84" t="n"/>
      <c r="C176" s="84" t="n"/>
      <c r="D176" s="84" t="n"/>
      <c r="E176" s="83" t="s">
        <v>154</v>
      </c>
      <c r="F176" s="83" t="n">
        <v>6</v>
      </c>
      <c r="G176" s="83" t="n">
        <v>4.4</v>
      </c>
      <c r="H176" s="85" t="n"/>
      <c r="I176" s="83" t="n">
        <v>0.15</v>
      </c>
      <c r="J176" s="83" t="n">
        <v>0.02</v>
      </c>
      <c r="K176" s="83" t="n">
        <v>0.35</v>
      </c>
      <c r="L176" s="83" t="n">
        <v>1.44</v>
      </c>
      <c r="M176" s="63" t="n">
        <v>23.6</v>
      </c>
      <c r="N176" s="63" t="n">
        <f aca="false" ca="false" dt2D="false" dtr="false" t="normal">F176*M176/1000</f>
        <v>0.1416</v>
      </c>
    </row>
    <row outlineLevel="0" r="177">
      <c r="A177" s="83" t="n"/>
      <c r="B177" s="84" t="n"/>
      <c r="C177" s="84" t="n"/>
      <c r="D177" s="84" t="n"/>
      <c r="E177" s="83" t="s">
        <v>69</v>
      </c>
      <c r="F177" s="83" t="n">
        <v>5</v>
      </c>
      <c r="G177" s="83" t="n">
        <v>5</v>
      </c>
      <c r="H177" s="85" t="n"/>
      <c r="I177" s="83" t="s">
        <v>29</v>
      </c>
      <c r="J177" s="83" t="n">
        <v>4.99</v>
      </c>
      <c r="K177" s="83" t="n"/>
      <c r="L177" s="83" t="n">
        <v>44.95</v>
      </c>
      <c r="M177" s="63" t="n">
        <v>74.78</v>
      </c>
      <c r="N177" s="63" t="n">
        <f aca="false" ca="false" dt2D="false" dtr="false" t="normal">F177*M177/1000</f>
        <v>0.3739</v>
      </c>
    </row>
    <row outlineLevel="0" r="178">
      <c r="A178" s="83" t="n"/>
      <c r="B178" s="84" t="n"/>
      <c r="C178" s="84" t="n"/>
      <c r="D178" s="84" t="n"/>
      <c r="E178" s="83" t="s">
        <v>30</v>
      </c>
      <c r="F178" s="83" t="n">
        <v>0.25</v>
      </c>
      <c r="G178" s="83" t="n">
        <v>0.25</v>
      </c>
      <c r="H178" s="85" t="n"/>
      <c r="I178" s="83" t="n"/>
      <c r="J178" s="83" t="n"/>
      <c r="K178" s="83" t="n"/>
      <c r="L178" s="83" t="n"/>
      <c r="M178" s="63" t="n"/>
      <c r="N178" s="63" t="n">
        <f aca="false" ca="false" dt2D="false" dtr="false" t="normal">F178*M178/1000</f>
        <v>0</v>
      </c>
    </row>
    <row outlineLevel="0" r="179">
      <c r="A179" s="83" t="n"/>
      <c r="B179" s="84" t="n"/>
      <c r="C179" s="84" t="n"/>
      <c r="D179" s="84" t="n"/>
      <c r="E179" s="83" t="n"/>
      <c r="F179" s="83" t="n"/>
      <c r="G179" s="83" t="n"/>
      <c r="H179" s="85" t="n">
        <v>100</v>
      </c>
      <c r="I179" s="86" t="n">
        <f aca="false" ca="false" dt2D="false" dtr="false" t="normal">SUM(I170:I178)</f>
        <v>2.57</v>
      </c>
      <c r="J179" s="86" t="n">
        <f aca="false" ca="false" dt2D="false" dtr="false" t="normal">SUM(J170:J178)</f>
        <v>5.272</v>
      </c>
      <c r="K179" s="86" t="n">
        <f aca="false" ca="false" dt2D="false" dtr="false" t="normal">SUM(K170:K178)</f>
        <v>40.01</v>
      </c>
      <c r="L179" s="86" t="n">
        <f aca="false" ca="false" dt2D="false" dtr="false" t="normal">SUM(L170:L178)</f>
        <v>107.26</v>
      </c>
      <c r="M179" s="86" t="n"/>
      <c r="N179" s="79" t="n">
        <f aca="false" ca="false" dt2D="false" dtr="false" t="normal">SUM(N170:N178)</f>
        <v>5.57735</v>
      </c>
    </row>
    <row ht="23" outlineLevel="0" r="180">
      <c r="A180" s="83" t="s">
        <v>155</v>
      </c>
      <c r="B180" s="84" t="s">
        <v>156</v>
      </c>
      <c r="C180" s="84" t="n"/>
      <c r="D180" s="84" t="n"/>
      <c r="E180" s="83" t="s">
        <v>73</v>
      </c>
      <c r="F180" s="83" t="n">
        <v>18.7</v>
      </c>
      <c r="G180" s="83" t="n">
        <v>18.7</v>
      </c>
      <c r="H180" s="85" t="s">
        <v>58</v>
      </c>
      <c r="I180" s="83" t="n">
        <v>2</v>
      </c>
      <c r="J180" s="83" t="n">
        <v>0.205</v>
      </c>
      <c r="K180" s="83" t="n">
        <v>12.87</v>
      </c>
      <c r="L180" s="83" t="n">
        <v>62.46</v>
      </c>
      <c r="M180" s="63" t="n">
        <v>31.32</v>
      </c>
      <c r="N180" s="63" t="n">
        <f aca="false" ca="false" dt2D="false" dtr="false" t="normal">F180*M180/1000</f>
        <v>0.585684</v>
      </c>
    </row>
    <row outlineLevel="0" r="181">
      <c r="A181" s="83" t="n"/>
      <c r="B181" s="87" t="s"/>
      <c r="C181" s="84" t="n">
        <v>250</v>
      </c>
      <c r="D181" s="84" t="n">
        <v>250</v>
      </c>
      <c r="E181" s="83" t="s">
        <v>104</v>
      </c>
      <c r="F181" s="83" t="n">
        <v>5</v>
      </c>
      <c r="G181" s="83" t="n">
        <v>5</v>
      </c>
      <c r="H181" s="85" t="n"/>
      <c r="I181" s="83" t="n">
        <v>0.63</v>
      </c>
      <c r="J181" s="83" t="n">
        <v>0.57</v>
      </c>
      <c r="K181" s="83" t="n">
        <v>0.03</v>
      </c>
      <c r="L181" s="83" t="n">
        <v>0.73</v>
      </c>
      <c r="M181" s="63" t="n">
        <v>220.75</v>
      </c>
      <c r="N181" s="63" t="n">
        <f aca="false" ca="false" dt2D="false" dtr="false" t="normal">F181*M181/1000</f>
        <v>1.10375</v>
      </c>
    </row>
    <row outlineLevel="0" r="182">
      <c r="A182" s="83" t="n"/>
      <c r="B182" s="84" t="n"/>
      <c r="C182" s="84" t="n"/>
      <c r="D182" s="84" t="n"/>
      <c r="E182" s="83" t="s">
        <v>30</v>
      </c>
      <c r="F182" s="83" t="n">
        <v>0.5</v>
      </c>
      <c r="G182" s="83" t="n">
        <v>0.5</v>
      </c>
      <c r="H182" s="85" t="n"/>
      <c r="I182" s="83" t="s">
        <v>29</v>
      </c>
      <c r="J182" s="83" t="s">
        <v>29</v>
      </c>
      <c r="K182" s="83" t="s">
        <v>29</v>
      </c>
      <c r="L182" s="83" t="s">
        <v>29</v>
      </c>
      <c r="M182" s="63" t="n"/>
      <c r="N182" s="63" t="n">
        <f aca="false" ca="false" dt2D="false" dtr="false" t="normal">F182*M182/1000</f>
        <v>0</v>
      </c>
    </row>
    <row outlineLevel="0" r="183">
      <c r="A183" s="83" t="n"/>
      <c r="B183" s="84" t="n"/>
      <c r="C183" s="84" t="n"/>
      <c r="D183" s="84" t="n"/>
      <c r="E183" s="83" t="s">
        <v>157</v>
      </c>
      <c r="F183" s="83" t="n">
        <v>20</v>
      </c>
      <c r="G183" s="83" t="n">
        <v>20</v>
      </c>
      <c r="H183" s="85" t="n"/>
      <c r="I183" s="83" t="n">
        <v>0.13</v>
      </c>
      <c r="J183" s="83" t="s">
        <v>29</v>
      </c>
      <c r="K183" s="83" t="n">
        <v>0.91</v>
      </c>
      <c r="L183" s="83" t="n">
        <v>4.1</v>
      </c>
      <c r="M183" s="63" t="n"/>
      <c r="N183" s="63" t="n">
        <f aca="false" ca="false" dt2D="false" dtr="false" t="normal">F183*M183/1000</f>
        <v>0</v>
      </c>
    </row>
    <row outlineLevel="0" r="184">
      <c r="A184" s="83" t="n"/>
      <c r="B184" s="84" t="n"/>
      <c r="C184" s="84" t="n"/>
      <c r="D184" s="84" t="n"/>
      <c r="E184" s="83" t="s">
        <v>60</v>
      </c>
      <c r="F184" s="83" t="n">
        <v>12</v>
      </c>
      <c r="G184" s="83" t="n">
        <v>10</v>
      </c>
      <c r="H184" s="85" t="n"/>
      <c r="I184" s="83" t="n">
        <v>0.17</v>
      </c>
      <c r="J184" s="83" t="n">
        <v>0.01</v>
      </c>
      <c r="K184" s="83" t="n">
        <v>0.97</v>
      </c>
      <c r="L184" s="83" t="n">
        <v>4.13</v>
      </c>
      <c r="M184" s="63" t="n">
        <v>27.74</v>
      </c>
      <c r="N184" s="63" t="n">
        <f aca="false" ca="false" dt2D="false" dtr="false" t="normal">F184*M184/1000</f>
        <v>0.33288</v>
      </c>
    </row>
    <row outlineLevel="0" r="185">
      <c r="A185" s="83" t="n"/>
      <c r="B185" s="84" t="n"/>
      <c r="C185" s="84" t="n"/>
      <c r="D185" s="84" t="n"/>
      <c r="E185" s="83" t="s">
        <v>51</v>
      </c>
      <c r="F185" s="83" t="n">
        <v>12.5</v>
      </c>
      <c r="G185" s="83" t="n">
        <v>10</v>
      </c>
      <c r="H185" s="85" t="n"/>
      <c r="I185" s="83" t="s">
        <v>29</v>
      </c>
      <c r="J185" s="83" t="n">
        <v>4</v>
      </c>
      <c r="K185" s="83" t="s">
        <v>29</v>
      </c>
      <c r="L185" s="83" t="n">
        <v>35.96</v>
      </c>
      <c r="M185" s="63" t="n">
        <v>36.67</v>
      </c>
      <c r="N185" s="63" t="n">
        <f aca="false" ca="false" dt2D="false" dtr="false" t="normal">F185*M185/1000</f>
        <v>0.458375</v>
      </c>
    </row>
    <row outlineLevel="0" r="186">
      <c r="A186" s="83" t="n"/>
      <c r="B186" s="84" t="n"/>
      <c r="C186" s="84" t="n"/>
      <c r="D186" s="84" t="n"/>
      <c r="E186" s="83" t="s">
        <v>69</v>
      </c>
      <c r="F186" s="83" t="n">
        <v>5</v>
      </c>
      <c r="G186" s="83" t="n">
        <v>5</v>
      </c>
      <c r="H186" s="85" t="n"/>
      <c r="I186" s="83" t="n">
        <v>1.95</v>
      </c>
      <c r="J186" s="83" t="n">
        <v>4.9</v>
      </c>
      <c r="K186" s="83" t="n">
        <v>2.91</v>
      </c>
      <c r="L186" s="83" t="n">
        <v>8.82</v>
      </c>
      <c r="M186" s="63" t="n">
        <v>118.3</v>
      </c>
      <c r="N186" s="63" t="n">
        <f aca="false" ca="false" dt2D="false" dtr="false" t="normal">F186*M186/1000</f>
        <v>0.5915</v>
      </c>
    </row>
    <row outlineLevel="0" r="187">
      <c r="A187" s="83" t="n"/>
      <c r="B187" s="84" t="n"/>
      <c r="C187" s="84" t="n"/>
      <c r="D187" s="84" t="n"/>
      <c r="E187" s="83" t="s">
        <v>158</v>
      </c>
      <c r="F187" s="83" t="n">
        <v>238</v>
      </c>
      <c r="G187" s="83" t="n">
        <v>237.5</v>
      </c>
      <c r="H187" s="85" t="n"/>
      <c r="I187" s="83" t="n">
        <v>10.4</v>
      </c>
      <c r="J187" s="83" t="n">
        <v>6.48</v>
      </c>
      <c r="K187" s="83" t="s">
        <v>29</v>
      </c>
      <c r="L187" s="83" t="n">
        <v>88.29</v>
      </c>
      <c r="M187" s="63" t="n"/>
      <c r="N187" s="63" t="n">
        <f aca="false" ca="false" dt2D="false" dtr="false" t="normal">F187*M187/1000</f>
        <v>0</v>
      </c>
    </row>
    <row outlineLevel="0" r="188">
      <c r="A188" s="83" t="n"/>
      <c r="B188" s="84" t="n"/>
      <c r="C188" s="84" t="n"/>
      <c r="D188" s="84" t="n"/>
      <c r="E188" s="83" t="s">
        <v>63</v>
      </c>
      <c r="F188" s="83" t="n">
        <v>54</v>
      </c>
      <c r="G188" s="83" t="s">
        <v>159</v>
      </c>
      <c r="H188" s="85" t="n"/>
      <c r="I188" s="83" t="n">
        <v>10</v>
      </c>
      <c r="J188" s="83" t="n">
        <v>6.48</v>
      </c>
      <c r="K188" s="83" t="s">
        <v>29</v>
      </c>
      <c r="L188" s="83" t="n">
        <v>88.29</v>
      </c>
      <c r="M188" s="63" t="n">
        <v>323.91</v>
      </c>
      <c r="N188" s="63" t="n">
        <f aca="false" ca="false" dt2D="false" dtr="false" t="normal">F188*M188/1000</f>
        <v>17.49114</v>
      </c>
    </row>
    <row outlineLevel="0" r="189">
      <c r="A189" s="83" t="n"/>
      <c r="B189" s="84" t="n"/>
      <c r="C189" s="84" t="n"/>
      <c r="D189" s="84" t="n"/>
      <c r="E189" s="83" t="n"/>
      <c r="F189" s="83" t="n"/>
      <c r="G189" s="83" t="n"/>
      <c r="H189" s="85" t="n"/>
      <c r="I189" s="86" t="n">
        <f aca="false" ca="false" dt2D="false" dtr="false" t="normal">SUM(I180:I188)</f>
        <v>25.28</v>
      </c>
      <c r="J189" s="86" t="n">
        <f aca="false" ca="false" dt2D="false" dtr="false" t="normal">SUM(J180:J188)</f>
        <v>22.645</v>
      </c>
      <c r="K189" s="86" t="n">
        <f aca="false" ca="false" dt2D="false" dtr="false" t="normal">SUM(K180:K188)</f>
        <v>17.69</v>
      </c>
      <c r="L189" s="86" t="n">
        <f aca="false" ca="false" dt2D="false" dtr="false" t="normal">SUM(L180:L188)</f>
        <v>292.78</v>
      </c>
      <c r="M189" s="86" t="n"/>
      <c r="N189" s="79" t="n">
        <f aca="false" ca="false" dt2D="false" dtr="false" t="normal">SUM(N180:N188)</f>
        <v>20.563329</v>
      </c>
    </row>
    <row customHeight="true" ht="12" outlineLevel="0" r="190">
      <c r="A190" s="88" t="s">
        <v>160</v>
      </c>
      <c r="B190" s="89" t="s">
        <v>161</v>
      </c>
      <c r="C190" s="90" t="n"/>
      <c r="D190" s="90" t="n"/>
      <c r="E190" s="88" t="s">
        <v>67</v>
      </c>
      <c r="F190" s="88" t="n">
        <v>38.47</v>
      </c>
      <c r="G190" s="88" t="n">
        <v>29.47</v>
      </c>
      <c r="H190" s="88" t="n"/>
      <c r="I190" s="88" t="n">
        <v>6.32</v>
      </c>
      <c r="J190" s="88" t="n">
        <v>8.54</v>
      </c>
      <c r="K190" s="88" t="n"/>
      <c r="L190" s="88" t="n">
        <v>90.6</v>
      </c>
      <c r="M190" s="63" t="n">
        <v>323.91</v>
      </c>
      <c r="N190" s="63" t="n">
        <f aca="false" ca="false" dt2D="false" dtr="false" t="normal">F190*M190/1000</f>
        <v>12.4608177</v>
      </c>
    </row>
    <row outlineLevel="0" r="191">
      <c r="A191" s="88" t="n"/>
      <c r="B191" s="91" t="s"/>
      <c r="C191" s="92" t="n">
        <v>41</v>
      </c>
      <c r="D191" s="92" t="n">
        <v>41</v>
      </c>
      <c r="E191" s="88" t="s">
        <v>60</v>
      </c>
      <c r="F191" s="88" t="n">
        <v>0.6</v>
      </c>
      <c r="G191" s="88" t="n">
        <v>0.6</v>
      </c>
      <c r="H191" s="88" t="n"/>
      <c r="I191" s="88" t="s">
        <v>29</v>
      </c>
      <c r="J191" s="88" t="s">
        <v>29</v>
      </c>
      <c r="K191" s="88" t="s">
        <v>29</v>
      </c>
      <c r="L191" s="88" t="n">
        <v>0.21</v>
      </c>
      <c r="M191" s="63" t="n">
        <v>27.74</v>
      </c>
      <c r="N191" s="63" t="n">
        <f aca="false" ca="false" dt2D="false" dtr="false" t="normal">F191*M191/1000</f>
        <v>0.016644</v>
      </c>
    </row>
    <row outlineLevel="0" r="192">
      <c r="A192" s="88" t="n"/>
      <c r="B192" s="89" t="n"/>
      <c r="C192" s="89" t="n"/>
      <c r="D192" s="89" t="n"/>
      <c r="E192" s="88" t="s">
        <v>106</v>
      </c>
      <c r="F192" s="88" t="n">
        <v>2</v>
      </c>
      <c r="G192" s="88" t="n">
        <v>2</v>
      </c>
      <c r="H192" s="88" t="n"/>
      <c r="I192" s="88" t="n">
        <v>0.22</v>
      </c>
      <c r="J192" s="88" t="n">
        <v>0.02</v>
      </c>
      <c r="K192" s="88" t="n">
        <v>1.44</v>
      </c>
      <c r="L192" s="88" t="n">
        <v>6.62</v>
      </c>
      <c r="M192" s="63" t="n"/>
      <c r="N192" s="63" t="n">
        <f aca="false" ca="false" dt2D="false" dtr="false" t="normal">F192*M192/1000</f>
        <v>0</v>
      </c>
    </row>
    <row outlineLevel="0" r="193">
      <c r="A193" s="88" t="n"/>
      <c r="B193" s="89" t="n"/>
      <c r="C193" s="89" t="n"/>
      <c r="D193" s="89" t="n"/>
      <c r="E193" s="88" t="s">
        <v>162</v>
      </c>
      <c r="F193" s="88" t="n">
        <v>7</v>
      </c>
      <c r="G193" s="88" t="n">
        <v>7</v>
      </c>
      <c r="H193" s="88" t="n"/>
      <c r="I193" s="88" t="n">
        <v>0.57</v>
      </c>
      <c r="J193" s="88" t="n">
        <v>0.06</v>
      </c>
      <c r="K193" s="88" t="n">
        <v>0.47</v>
      </c>
      <c r="L193" s="88" t="n">
        <v>15.82</v>
      </c>
      <c r="M193" s="63" t="n">
        <v>46.28</v>
      </c>
      <c r="N193" s="63" t="n">
        <f aca="false" ca="false" dt2D="false" dtr="false" t="normal">F193*M193/1000</f>
        <v>0.32396</v>
      </c>
    </row>
    <row outlineLevel="0" r="194">
      <c r="A194" s="88" t="n"/>
      <c r="B194" s="89" t="n"/>
      <c r="C194" s="89" t="n"/>
      <c r="D194" s="89" t="n"/>
      <c r="E194" s="88" t="s">
        <v>30</v>
      </c>
      <c r="F194" s="88" t="n">
        <v>0.6</v>
      </c>
      <c r="G194" s="88" t="n">
        <v>0.6</v>
      </c>
      <c r="H194" s="88" t="n"/>
      <c r="I194" s="88" t="s">
        <v>29</v>
      </c>
      <c r="J194" s="88" t="s">
        <v>29</v>
      </c>
      <c r="K194" s="88" t="s">
        <v>29</v>
      </c>
      <c r="L194" s="88" t="s">
        <v>29</v>
      </c>
      <c r="M194" s="63" t="n"/>
      <c r="N194" s="63" t="n">
        <f aca="false" ca="false" dt2D="false" dtr="false" t="normal">F194*M194/1000</f>
        <v>0</v>
      </c>
    </row>
    <row outlineLevel="0" r="195">
      <c r="A195" s="88" t="n"/>
      <c r="B195" s="89" t="n"/>
      <c r="C195" s="89" t="n"/>
      <c r="D195" s="89" t="n"/>
      <c r="E195" s="88" t="s">
        <v>163</v>
      </c>
      <c r="F195" s="88" t="n"/>
      <c r="G195" s="88" t="n">
        <v>50</v>
      </c>
      <c r="H195" s="88" t="n"/>
      <c r="I195" s="88" t="s">
        <v>29</v>
      </c>
      <c r="J195" s="88" t="n"/>
      <c r="K195" s="88" t="s">
        <v>29</v>
      </c>
      <c r="L195" s="88" t="s">
        <v>29</v>
      </c>
      <c r="M195" s="63" t="n"/>
      <c r="N195" s="63" t="n"/>
    </row>
    <row ht="23" outlineLevel="0" r="196">
      <c r="A196" s="88" t="n"/>
      <c r="B196" s="89" t="n"/>
      <c r="C196" s="89" t="n"/>
      <c r="D196" s="89" t="n"/>
      <c r="E196" s="88" t="s">
        <v>69</v>
      </c>
      <c r="F196" s="88" t="n">
        <v>2</v>
      </c>
      <c r="G196" s="88" t="n">
        <v>2</v>
      </c>
      <c r="H196" s="88" t="n"/>
      <c r="I196" s="88" t="s">
        <v>29</v>
      </c>
      <c r="J196" s="88" t="n">
        <v>1.99</v>
      </c>
      <c r="K196" s="88" t="s">
        <v>29</v>
      </c>
      <c r="L196" s="88" t="n">
        <v>17.98</v>
      </c>
      <c r="M196" s="63" t="n">
        <v>118.3</v>
      </c>
      <c r="N196" s="63" t="n">
        <f aca="false" ca="false" dt2D="false" dtr="false" t="normal">F196*M196/1000</f>
        <v>0.2366</v>
      </c>
    </row>
    <row outlineLevel="0" r="197">
      <c r="A197" s="88" t="n"/>
      <c r="B197" s="89" t="n"/>
      <c r="C197" s="89" t="n"/>
      <c r="D197" s="89" t="n"/>
      <c r="E197" s="88" t="n"/>
      <c r="F197" s="88" t="n"/>
      <c r="G197" s="88" t="n"/>
      <c r="H197" s="88" t="n">
        <v>41</v>
      </c>
      <c r="I197" s="93" t="n">
        <v>7.11</v>
      </c>
      <c r="J197" s="93" t="n">
        <v>10.61</v>
      </c>
      <c r="K197" s="93" t="n">
        <v>1.91</v>
      </c>
      <c r="L197" s="93" t="n">
        <v>131.23</v>
      </c>
      <c r="M197" s="94" t="n"/>
      <c r="N197" s="79" t="n">
        <f aca="false" ca="false" dt2D="false" dtr="false" t="normal">SUM(N190:N196)</f>
        <v>13.0380217</v>
      </c>
    </row>
    <row outlineLevel="0" r="198">
      <c r="A198" s="83" t="s">
        <v>164</v>
      </c>
      <c r="B198" s="84" t="s">
        <v>165</v>
      </c>
      <c r="C198" s="84" t="n">
        <v>50</v>
      </c>
      <c r="D198" s="84" t="n">
        <v>50</v>
      </c>
      <c r="E198" s="83" t="s">
        <v>62</v>
      </c>
      <c r="F198" s="83" t="n">
        <v>50</v>
      </c>
      <c r="G198" s="83" t="n"/>
      <c r="H198" s="85" t="n"/>
      <c r="I198" s="83" t="n"/>
      <c r="J198" s="83" t="n">
        <v>0.99</v>
      </c>
      <c r="K198" s="83" t="n"/>
      <c r="L198" s="83" t="n">
        <v>8.99</v>
      </c>
      <c r="M198" s="63" t="n"/>
      <c r="N198" s="63" t="n">
        <f aca="false" ca="false" dt2D="false" dtr="false" t="normal">F198*M198/1000</f>
        <v>0</v>
      </c>
    </row>
    <row outlineLevel="0" r="199">
      <c r="A199" s="83" t="n"/>
      <c r="B199" s="84" t="n"/>
      <c r="C199" s="84" t="n"/>
      <c r="D199" s="84" t="n"/>
      <c r="E199" s="83" t="s">
        <v>69</v>
      </c>
      <c r="F199" s="83" t="n">
        <v>1</v>
      </c>
      <c r="G199" s="83" t="n"/>
      <c r="H199" s="85" t="n"/>
      <c r="I199" s="83" t="n">
        <v>0.26</v>
      </c>
      <c r="J199" s="83" t="n">
        <v>0.02</v>
      </c>
      <c r="K199" s="83" t="n">
        <v>1.71</v>
      </c>
      <c r="L199" s="83" t="n">
        <v>8.35</v>
      </c>
      <c r="M199" s="63" t="n">
        <v>118.3</v>
      </c>
      <c r="N199" s="63" t="n">
        <f aca="false" ca="false" dt2D="false" dtr="false" t="normal">F199*M199/1000</f>
        <v>0.1183</v>
      </c>
    </row>
    <row outlineLevel="0" r="200">
      <c r="A200" s="83" t="n"/>
      <c r="B200" s="84" t="n"/>
      <c r="C200" s="84" t="n"/>
      <c r="D200" s="84" t="n"/>
      <c r="E200" s="83" t="s">
        <v>73</v>
      </c>
      <c r="F200" s="83" t="n">
        <v>2.5</v>
      </c>
      <c r="G200" s="83" t="n"/>
      <c r="H200" s="85" t="n"/>
      <c r="I200" s="83" t="n">
        <v>0.18</v>
      </c>
      <c r="J200" s="83" t="s">
        <v>29</v>
      </c>
      <c r="K200" s="83" t="n">
        <v>0.62</v>
      </c>
      <c r="L200" s="83" t="n">
        <v>3.4</v>
      </c>
      <c r="M200" s="63" t="n">
        <v>31.32</v>
      </c>
      <c r="N200" s="63" t="n">
        <f aca="false" ca="false" dt2D="false" dtr="false" t="normal">F200*M200/1000</f>
        <v>0.0783</v>
      </c>
    </row>
    <row outlineLevel="0" r="201">
      <c r="A201" s="83" t="n"/>
      <c r="B201" s="84" t="n"/>
      <c r="C201" s="84" t="n"/>
      <c r="D201" s="84" t="n"/>
      <c r="E201" s="83" t="s">
        <v>71</v>
      </c>
      <c r="F201" s="83" t="n">
        <v>5</v>
      </c>
      <c r="G201" s="83" t="n"/>
      <c r="H201" s="85" t="n"/>
      <c r="I201" s="83" t="n">
        <v>0.05</v>
      </c>
      <c r="J201" s="83" t="n">
        <v>0</v>
      </c>
      <c r="K201" s="83" t="n">
        <v>0.28</v>
      </c>
      <c r="L201" s="83" t="n">
        <v>1.32</v>
      </c>
      <c r="M201" s="63" t="n"/>
      <c r="N201" s="63" t="n">
        <f aca="false" ca="false" dt2D="false" dtr="false" t="normal">F201*M201/1000</f>
        <v>0</v>
      </c>
    </row>
    <row outlineLevel="0" r="202">
      <c r="A202" s="83" t="n"/>
      <c r="B202" s="84" t="n"/>
      <c r="C202" s="84" t="n"/>
      <c r="D202" s="84" t="n"/>
      <c r="E202" s="83" t="s">
        <v>51</v>
      </c>
      <c r="F202" s="83" t="n">
        <v>5</v>
      </c>
      <c r="G202" s="83" t="n">
        <v>4</v>
      </c>
      <c r="H202" s="85" t="n"/>
      <c r="I202" s="83" t="n">
        <v>0.01</v>
      </c>
      <c r="J202" s="83" t="s">
        <v>29</v>
      </c>
      <c r="K202" s="83" t="n">
        <v>0.09</v>
      </c>
      <c r="L202" s="83" t="n">
        <v>0.41</v>
      </c>
      <c r="M202" s="63" t="n">
        <v>36.67</v>
      </c>
      <c r="N202" s="63" t="n">
        <f aca="false" ca="false" dt2D="false" dtr="false" t="normal">F202*M202/1000</f>
        <v>0.18335</v>
      </c>
    </row>
    <row outlineLevel="0" r="203">
      <c r="A203" s="83" t="n"/>
      <c r="B203" s="84" t="n"/>
      <c r="C203" s="84" t="n"/>
      <c r="D203" s="84" t="n"/>
      <c r="E203" s="83" t="s">
        <v>60</v>
      </c>
      <c r="F203" s="83" t="n">
        <v>1.2</v>
      </c>
      <c r="G203" s="83" t="n">
        <v>1</v>
      </c>
      <c r="H203" s="85" t="n"/>
      <c r="I203" s="83" t="s">
        <v>29</v>
      </c>
      <c r="J203" s="83" t="s">
        <v>29</v>
      </c>
      <c r="K203" s="83" t="n">
        <v>0.79</v>
      </c>
      <c r="L203" s="83" t="n">
        <v>3.03</v>
      </c>
      <c r="M203" s="63" t="n">
        <v>27.74</v>
      </c>
      <c r="N203" s="63" t="n">
        <f aca="false" ca="false" dt2D="false" dtr="false" t="normal">F203*M203/1000</f>
        <v>0.033288</v>
      </c>
    </row>
    <row outlineLevel="0" r="204">
      <c r="A204" s="83" t="n"/>
      <c r="B204" s="84" t="n"/>
      <c r="C204" s="84" t="n"/>
      <c r="D204" s="84" t="n"/>
      <c r="E204" s="83" t="s">
        <v>28</v>
      </c>
      <c r="F204" s="83" t="n">
        <v>0.7</v>
      </c>
      <c r="G204" s="83" t="n"/>
      <c r="H204" s="85" t="n"/>
      <c r="I204" s="83" t="n">
        <v>0.91</v>
      </c>
      <c r="J204" s="83" t="n">
        <v>2.04</v>
      </c>
      <c r="K204" s="83" t="n">
        <v>4.1</v>
      </c>
      <c r="L204" s="83" t="n">
        <v>27.35</v>
      </c>
      <c r="M204" s="63" t="n">
        <v>52.87</v>
      </c>
      <c r="N204" s="63" t="n">
        <f aca="false" ca="false" dt2D="false" dtr="false" t="normal">F204*M204/1000</f>
        <v>0.037009</v>
      </c>
    </row>
    <row outlineLevel="0" r="205">
      <c r="A205" s="83" t="n"/>
      <c r="B205" s="84" t="n"/>
      <c r="C205" s="84" t="n"/>
      <c r="D205" s="84" t="n"/>
      <c r="E205" s="83" t="n"/>
      <c r="F205" s="83" t="n"/>
      <c r="G205" s="83" t="n"/>
      <c r="H205" s="85" t="n">
        <v>50</v>
      </c>
      <c r="I205" s="86" t="n">
        <f aca="false" ca="false" dt2D="false" dtr="false" t="normal">SUM(I198:I204)</f>
        <v>1.41</v>
      </c>
      <c r="J205" s="86" t="n">
        <f aca="false" ca="false" dt2D="false" dtr="false" t="normal">SUM(J198:J204)</f>
        <v>3.05</v>
      </c>
      <c r="K205" s="86" t="n">
        <f aca="false" ca="false" dt2D="false" dtr="false" t="normal">SUM(K198:K204)</f>
        <v>7.59</v>
      </c>
      <c r="L205" s="86" t="n">
        <f aca="false" ca="false" dt2D="false" dtr="false" t="normal">SUM(L198:L204)</f>
        <v>52.85</v>
      </c>
      <c r="M205" s="86" t="n"/>
      <c r="N205" s="79" t="n">
        <f aca="false" ca="false" dt2D="false" dtr="false" t="normal">SUM(N198:N204)</f>
        <v>0.450247</v>
      </c>
    </row>
    <row customHeight="true" ht="12" outlineLevel="0" r="206">
      <c r="A206" s="88" t="s">
        <v>160</v>
      </c>
      <c r="B206" s="95" t="s">
        <v>166</v>
      </c>
      <c r="C206" s="95" t="n"/>
      <c r="D206" s="95" t="n"/>
      <c r="E206" s="88" t="s">
        <v>167</v>
      </c>
      <c r="F206" s="88" t="n">
        <v>35.7</v>
      </c>
      <c r="G206" s="88" t="n">
        <v>35.7</v>
      </c>
      <c r="H206" s="88" t="n"/>
      <c r="I206" s="88" t="n">
        <v>2.8</v>
      </c>
      <c r="J206" s="88" t="n">
        <v>0.4</v>
      </c>
      <c r="K206" s="88" t="n">
        <v>28.5</v>
      </c>
      <c r="L206" s="88" t="n">
        <v>132</v>
      </c>
      <c r="M206" s="96" t="n">
        <v>64.72</v>
      </c>
      <c r="N206" s="63" t="n">
        <f aca="false" ca="false" dt2D="false" dtr="false" t="normal">F206*M206/1000</f>
        <v>2.310504</v>
      </c>
    </row>
    <row ht="23" outlineLevel="0" r="207">
      <c r="A207" s="97" t="s"/>
      <c r="B207" s="98" t="s"/>
      <c r="C207" s="99" t="n">
        <v>180</v>
      </c>
      <c r="D207" s="99" t="n">
        <v>220</v>
      </c>
      <c r="E207" s="88" t="s">
        <v>168</v>
      </c>
      <c r="F207" s="88" t="n">
        <v>5</v>
      </c>
      <c r="G207" s="88" t="n">
        <v>5</v>
      </c>
      <c r="H207" s="88" t="n"/>
      <c r="I207" s="88" t="n"/>
      <c r="J207" s="88" t="n">
        <v>14.9</v>
      </c>
      <c r="K207" s="88" t="n"/>
      <c r="L207" s="88" t="n">
        <v>134.8</v>
      </c>
      <c r="M207" s="96" t="n">
        <v>504.7</v>
      </c>
      <c r="N207" s="63" t="n">
        <f aca="false" ca="false" dt2D="false" dtr="false" t="normal">F207*M207/1000</f>
        <v>2.5235</v>
      </c>
    </row>
    <row outlineLevel="0" r="208">
      <c r="A208" s="97" t="s"/>
      <c r="B208" s="99" t="n"/>
      <c r="C208" s="99" t="n"/>
      <c r="D208" s="99" t="n"/>
      <c r="E208" s="88" t="s">
        <v>169</v>
      </c>
      <c r="F208" s="88" t="n">
        <v>2</v>
      </c>
      <c r="G208" s="88" t="n">
        <v>2</v>
      </c>
      <c r="H208" s="88" t="n"/>
      <c r="I208" s="88" t="n"/>
      <c r="J208" s="88" t="n"/>
      <c r="K208" s="88" t="n"/>
      <c r="L208" s="88" t="n"/>
      <c r="M208" s="96" t="n"/>
      <c r="N208" s="63" t="n">
        <f aca="false" ca="false" dt2D="false" dtr="false" t="normal">F208*M208/1000</f>
        <v>0</v>
      </c>
    </row>
    <row outlineLevel="0" r="209">
      <c r="A209" s="100" t="s"/>
      <c r="B209" s="101" t="n"/>
      <c r="C209" s="101" t="n"/>
      <c r="D209" s="101" t="n"/>
      <c r="E209" s="88" t="s">
        <v>170</v>
      </c>
      <c r="F209" s="88" t="n"/>
      <c r="G209" s="88" t="n"/>
      <c r="H209" s="88" t="n">
        <v>200</v>
      </c>
      <c r="I209" s="93" t="n">
        <f aca="false" ca="false" dt2D="false" dtr="false" t="normal">SUM(I206:I208)</f>
        <v>2.8</v>
      </c>
      <c r="J209" s="93" t="n">
        <f aca="false" ca="false" dt2D="false" dtr="false" t="normal">SUM(J206:J208)</f>
        <v>15.3</v>
      </c>
      <c r="K209" s="93" t="n">
        <f aca="false" ca="false" dt2D="false" dtr="false" t="normal">SUM(K206:K208)</f>
        <v>28.5</v>
      </c>
      <c r="L209" s="93" t="n">
        <f aca="false" ca="false" dt2D="false" dtr="false" t="normal">SUM(L206:L208)</f>
        <v>266.8</v>
      </c>
      <c r="M209" s="93" t="n"/>
      <c r="N209" s="79" t="n">
        <f aca="false" ca="false" dt2D="false" dtr="false" t="normal">SUM(N206:N208)</f>
        <v>4.834004</v>
      </c>
    </row>
    <row customHeight="true" ht="12" outlineLevel="0" r="210">
      <c r="A210" s="83" t="s">
        <v>171</v>
      </c>
      <c r="B210" s="84" t="s">
        <v>172</v>
      </c>
      <c r="C210" s="102" t="n"/>
      <c r="D210" s="102" t="n"/>
      <c r="E210" s="83" t="s">
        <v>53</v>
      </c>
      <c r="F210" s="83" t="n">
        <v>25</v>
      </c>
      <c r="G210" s="83" t="n">
        <v>22</v>
      </c>
      <c r="H210" s="85" t="n"/>
      <c r="I210" s="83" t="n">
        <v>0.1</v>
      </c>
      <c r="J210" s="83" t="n">
        <v>0.09</v>
      </c>
      <c r="K210" s="83" t="n">
        <v>2.2</v>
      </c>
      <c r="L210" s="83" t="n">
        <v>9.9</v>
      </c>
      <c r="M210" s="63" t="n">
        <v>83.14</v>
      </c>
      <c r="N210" s="63" t="n">
        <f aca="false" ca="false" dt2D="false" dtr="false" t="normal">F210*M210/1000</f>
        <v>2.0785</v>
      </c>
    </row>
    <row outlineLevel="0" r="211">
      <c r="A211" s="83" t="n"/>
      <c r="B211" s="87" t="s"/>
      <c r="C211" s="103" t="n">
        <v>200</v>
      </c>
      <c r="D211" s="103" t="n">
        <v>200</v>
      </c>
      <c r="E211" s="83" t="s">
        <v>28</v>
      </c>
      <c r="F211" s="83" t="n">
        <v>20</v>
      </c>
      <c r="G211" s="83" t="n">
        <v>20</v>
      </c>
      <c r="H211" s="85" t="n"/>
      <c r="I211" s="83" t="n"/>
      <c r="J211" s="83" t="n"/>
      <c r="K211" s="83" t="n">
        <v>19.96</v>
      </c>
      <c r="L211" s="83" t="n">
        <v>75.8</v>
      </c>
      <c r="M211" s="63" t="n">
        <v>52.87</v>
      </c>
      <c r="N211" s="63" t="n">
        <f aca="false" ca="false" dt2D="false" dtr="false" t="normal">F211*M211/1000</f>
        <v>1.0574</v>
      </c>
    </row>
    <row outlineLevel="0" r="212">
      <c r="A212" s="83" t="n"/>
      <c r="B212" s="84" t="n"/>
      <c r="C212" s="84" t="n"/>
      <c r="D212" s="84" t="n"/>
      <c r="E212" s="83" t="n"/>
      <c r="F212" s="83" t="n"/>
      <c r="G212" s="83" t="n"/>
      <c r="H212" s="85" t="n">
        <v>200</v>
      </c>
      <c r="I212" s="86" t="n">
        <f aca="false" ca="false" dt2D="false" dtr="false" t="normal">SUM(I210:I211)</f>
        <v>0.1</v>
      </c>
      <c r="J212" s="86" t="n">
        <f aca="false" ca="false" dt2D="false" dtr="false" t="normal">SUM(J210:J211)</f>
        <v>0.09</v>
      </c>
      <c r="K212" s="86" t="n">
        <f aca="false" ca="false" dt2D="false" dtr="false" t="normal">SUM(K210:K211)</f>
        <v>22.16</v>
      </c>
      <c r="L212" s="86" t="n">
        <f aca="false" ca="false" dt2D="false" dtr="false" t="normal">SUM(L210:L211)</f>
        <v>85.7</v>
      </c>
      <c r="M212" s="86" t="n"/>
      <c r="N212" s="79" t="n">
        <f aca="false" ca="false" dt2D="false" dtr="false" t="normal">SUM(N210:N211)</f>
        <v>3.1359</v>
      </c>
    </row>
    <row outlineLevel="0" r="213">
      <c r="A213" s="83" t="n"/>
      <c r="B213" s="84" t="s">
        <v>81</v>
      </c>
      <c r="C213" s="84" t="s">
        <v>82</v>
      </c>
      <c r="D213" s="84" t="s">
        <v>83</v>
      </c>
      <c r="E213" s="104" t="s">
        <v>84</v>
      </c>
      <c r="F213" s="104" t="n">
        <v>40</v>
      </c>
      <c r="G213" s="104" t="n">
        <v>40</v>
      </c>
      <c r="H213" s="88" t="n">
        <v>40</v>
      </c>
      <c r="I213" s="83" t="n">
        <v>3.48</v>
      </c>
      <c r="J213" s="83" t="n">
        <v>0.6</v>
      </c>
      <c r="K213" s="83" t="n">
        <v>16</v>
      </c>
      <c r="L213" s="83" t="n">
        <v>83.6</v>
      </c>
      <c r="M213" s="63" t="n">
        <v>55.61</v>
      </c>
      <c r="N213" s="79" t="n">
        <f aca="false" ca="false" dt2D="false" dtr="false" t="normal">F213*M213/1000</f>
        <v>2.2244</v>
      </c>
    </row>
    <row outlineLevel="0" r="214">
      <c r="A214" s="83" t="n"/>
      <c r="B214" s="84" t="n"/>
      <c r="C214" s="84" t="n"/>
      <c r="D214" s="84" t="n"/>
      <c r="E214" s="83" t="s">
        <v>85</v>
      </c>
      <c r="F214" s="83" t="n">
        <v>80</v>
      </c>
      <c r="G214" s="83" t="n">
        <v>80</v>
      </c>
      <c r="H214" s="85" t="n">
        <v>80</v>
      </c>
      <c r="I214" s="83" t="n">
        <v>5.28</v>
      </c>
      <c r="J214" s="83" t="n">
        <v>0.96</v>
      </c>
      <c r="K214" s="83" t="n">
        <v>28.24</v>
      </c>
      <c r="L214" s="83" t="n">
        <v>144.8</v>
      </c>
      <c r="M214" s="63" t="n">
        <v>46.28</v>
      </c>
      <c r="N214" s="79" t="n">
        <f aca="false" ca="false" dt2D="false" dtr="false" t="normal">F214*M214/1000</f>
        <v>3.7024</v>
      </c>
    </row>
    <row outlineLevel="0" r="215">
      <c r="A215" s="83" t="n"/>
      <c r="B215" s="84" t="n"/>
      <c r="C215" s="84" t="n"/>
      <c r="D215" s="84" t="n"/>
      <c r="E215" s="83" t="n"/>
      <c r="F215" s="83" t="n"/>
      <c r="G215" s="83" t="n"/>
      <c r="H215" s="85" t="n"/>
      <c r="I215" s="86" t="n">
        <f aca="false" ca="false" dt2D="false" dtr="false" t="normal">SUM(I213:I214)</f>
        <v>8.76</v>
      </c>
      <c r="J215" s="86" t="n">
        <f aca="false" ca="false" dt2D="false" dtr="false" t="normal">SUM(J213:J214)</f>
        <v>1.56</v>
      </c>
      <c r="K215" s="86" t="n">
        <f aca="false" ca="false" dt2D="false" dtr="false" t="normal">SUM(K213:K214)</f>
        <v>44.24</v>
      </c>
      <c r="L215" s="86" t="n">
        <f aca="false" ca="false" dt2D="false" dtr="false" t="normal">SUM(L213:L214)</f>
        <v>228.4</v>
      </c>
      <c r="M215" s="86" t="n"/>
      <c r="N215" s="63" t="n"/>
    </row>
    <row customHeight="true" ht="22.5" outlineLevel="0" r="216">
      <c r="A216" s="105" t="s">
        <v>173</v>
      </c>
      <c r="B216" s="106" t="s">
        <v>174</v>
      </c>
      <c r="C216" s="106" t="n">
        <v>110</v>
      </c>
      <c r="D216" s="106" t="n">
        <v>110</v>
      </c>
      <c r="E216" s="107" t="s">
        <v>73</v>
      </c>
      <c r="F216" s="108" t="n">
        <v>30</v>
      </c>
      <c r="G216" s="108" t="n"/>
      <c r="H216" s="108" t="n"/>
      <c r="I216" s="109" t="n">
        <v>2</v>
      </c>
      <c r="J216" s="109" t="n">
        <v>0.205</v>
      </c>
      <c r="K216" s="109" t="n">
        <v>12.87</v>
      </c>
      <c r="L216" s="109" t="n">
        <v>62.46</v>
      </c>
      <c r="M216" s="110" t="n">
        <v>31.32</v>
      </c>
      <c r="N216" s="111" t="n">
        <f aca="false" ca="false" dt2D="false" dtr="false" t="normal">F216*M216/1000</f>
        <v>0.9396</v>
      </c>
    </row>
    <row outlineLevel="0" r="217">
      <c r="A217" s="112" t="s"/>
      <c r="B217" s="113" t="n"/>
      <c r="C217" s="113" t="n"/>
      <c r="D217" s="113" t="n"/>
      <c r="E217" s="107" t="s">
        <v>28</v>
      </c>
      <c r="F217" s="108" t="n">
        <v>1.5</v>
      </c>
      <c r="G217" s="108" t="n"/>
      <c r="H217" s="108" t="n"/>
      <c r="I217" s="83" t="n"/>
      <c r="J217" s="83" t="n"/>
      <c r="K217" s="83" t="n">
        <v>19.96</v>
      </c>
      <c r="L217" s="83" t="n">
        <v>75.8</v>
      </c>
      <c r="M217" s="110" t="n">
        <v>52.87</v>
      </c>
      <c r="N217" s="111" t="n">
        <f aca="false" ca="false" dt2D="false" dtr="false" t="normal">F217*M217/1000</f>
        <v>0.079305</v>
      </c>
    </row>
    <row outlineLevel="0" r="218">
      <c r="A218" s="114" t="n"/>
      <c r="B218" s="113" t="n"/>
      <c r="C218" s="113" t="n"/>
      <c r="D218" s="113" t="n"/>
      <c r="E218" s="107" t="s">
        <v>31</v>
      </c>
      <c r="F218" s="108" t="n">
        <v>5</v>
      </c>
      <c r="G218" s="108" t="n"/>
      <c r="H218" s="108" t="n"/>
      <c r="I218" s="88" t="n"/>
      <c r="J218" s="88" t="n">
        <v>14.9</v>
      </c>
      <c r="K218" s="88" t="n"/>
      <c r="L218" s="88" t="n">
        <v>134.8</v>
      </c>
      <c r="M218" s="110" t="n">
        <v>504.7</v>
      </c>
      <c r="N218" s="111" t="n">
        <f aca="false" ca="false" dt2D="false" dtr="false" t="normal">F218*M218/1000</f>
        <v>2.5235</v>
      </c>
    </row>
    <row outlineLevel="0" r="219">
      <c r="A219" s="114" t="n"/>
      <c r="B219" s="115" t="n"/>
      <c r="C219" s="115" t="n"/>
      <c r="D219" s="115" t="n"/>
      <c r="E219" s="107" t="s">
        <v>104</v>
      </c>
      <c r="F219" s="108" t="n">
        <v>7.5</v>
      </c>
      <c r="G219" s="108" t="n">
        <v>3</v>
      </c>
      <c r="H219" s="108" t="n"/>
      <c r="I219" s="83" t="n">
        <v>0.63</v>
      </c>
      <c r="J219" s="83" t="n">
        <v>0.57</v>
      </c>
      <c r="K219" s="83" t="n">
        <v>0.03</v>
      </c>
      <c r="L219" s="83" t="n">
        <v>0.73</v>
      </c>
      <c r="M219" s="110" t="n">
        <v>220.75</v>
      </c>
      <c r="N219" s="111" t="n">
        <f aca="false" ca="false" dt2D="false" dtr="false" t="normal">F219*M219/1000</f>
        <v>1.655625</v>
      </c>
    </row>
    <row outlineLevel="0" r="220">
      <c r="A220" s="115" t="n"/>
      <c r="B220" s="115" t="n"/>
      <c r="C220" s="115" t="n"/>
      <c r="D220" s="115" t="n"/>
      <c r="E220" s="107" t="s">
        <v>139</v>
      </c>
      <c r="F220" s="108" t="n">
        <v>1</v>
      </c>
      <c r="G220" s="108" t="n"/>
      <c r="H220" s="108" t="n"/>
      <c r="I220" s="108" t="s">
        <v>29</v>
      </c>
      <c r="J220" s="108" t="s">
        <v>29</v>
      </c>
      <c r="K220" s="108" t="s">
        <v>29</v>
      </c>
      <c r="L220" s="108" t="s">
        <v>29</v>
      </c>
      <c r="M220" s="110" t="n"/>
      <c r="N220" s="111" t="n">
        <f aca="false" ca="false" dt2D="false" dtr="false" t="normal">F220*M220/1000</f>
        <v>0</v>
      </c>
    </row>
    <row outlineLevel="0" r="221">
      <c r="A221" s="115" t="n"/>
      <c r="B221" s="115" t="n"/>
      <c r="C221" s="115" t="n"/>
      <c r="D221" s="115" t="n"/>
      <c r="E221" s="107" t="s">
        <v>30</v>
      </c>
      <c r="F221" s="108" t="n">
        <v>0.25</v>
      </c>
      <c r="G221" s="108" t="n"/>
      <c r="H221" s="108" t="n"/>
      <c r="I221" s="108" t="s">
        <v>29</v>
      </c>
      <c r="J221" s="108" t="s">
        <v>29</v>
      </c>
      <c r="K221" s="108" t="s">
        <v>29</v>
      </c>
      <c r="L221" s="108" t="n">
        <v>62.93</v>
      </c>
      <c r="M221" s="110" t="n"/>
      <c r="N221" s="111" t="n">
        <f aca="false" ca="false" dt2D="false" dtr="false" t="normal">F221*M221/1000</f>
        <v>0</v>
      </c>
    </row>
    <row customHeight="true" ht="27" outlineLevel="0" r="222">
      <c r="A222" s="115" t="n"/>
      <c r="B222" s="115" t="n"/>
      <c r="C222" s="115" t="n"/>
      <c r="D222" s="115" t="n"/>
      <c r="E222" s="107" t="s">
        <v>175</v>
      </c>
      <c r="F222" s="108" t="n">
        <v>55</v>
      </c>
      <c r="G222" s="108" t="n"/>
      <c r="H222" s="108" t="n"/>
      <c r="I222" s="108" t="n">
        <v>1.01</v>
      </c>
      <c r="J222" s="108" t="n"/>
      <c r="K222" s="108" t="n"/>
      <c r="L222" s="108" t="s">
        <v>29</v>
      </c>
      <c r="M222" s="110" t="n"/>
      <c r="N222" s="111" t="n"/>
    </row>
    <row outlineLevel="0" r="223">
      <c r="A223" s="115" t="n"/>
      <c r="B223" s="115" t="n"/>
      <c r="C223" s="115" t="n"/>
      <c r="D223" s="115" t="n"/>
      <c r="E223" s="107" t="s">
        <v>176</v>
      </c>
      <c r="F223" s="108" t="n">
        <v>75</v>
      </c>
      <c r="G223" s="108" t="n"/>
      <c r="H223" s="108" t="n"/>
      <c r="I223" s="108" t="s">
        <v>29</v>
      </c>
      <c r="J223" s="108" t="s">
        <v>29</v>
      </c>
      <c r="K223" s="108" t="s">
        <v>29</v>
      </c>
      <c r="L223" s="108" t="s">
        <v>29</v>
      </c>
      <c r="M223" s="110" t="n"/>
      <c r="N223" s="111" t="n"/>
    </row>
    <row outlineLevel="0" r="224">
      <c r="A224" s="115" t="n"/>
      <c r="B224" s="115" t="n"/>
      <c r="C224" s="115" t="n"/>
      <c r="D224" s="115" t="n"/>
      <c r="E224" s="107" t="s">
        <v>91</v>
      </c>
      <c r="F224" s="108" t="n">
        <v>1</v>
      </c>
      <c r="G224" s="108" t="n">
        <v>1</v>
      </c>
      <c r="H224" s="108" t="n"/>
      <c r="I224" s="83" t="n">
        <v>0.63</v>
      </c>
      <c r="J224" s="83" t="n">
        <v>0.57</v>
      </c>
      <c r="K224" s="83" t="n">
        <v>0.03</v>
      </c>
      <c r="L224" s="83" t="n">
        <v>0.73</v>
      </c>
      <c r="M224" s="110" t="n">
        <v>220.75</v>
      </c>
      <c r="N224" s="111" t="n">
        <f aca="false" ca="false" dt2D="false" dtr="false" t="normal">F224*M224/1000</f>
        <v>0.22075</v>
      </c>
    </row>
    <row customHeight="true" ht="15" outlineLevel="0" r="225">
      <c r="A225" s="115" t="n"/>
      <c r="B225" s="115" t="n"/>
      <c r="C225" s="115" t="n"/>
      <c r="D225" s="115" t="n"/>
      <c r="E225" s="107" t="s">
        <v>177</v>
      </c>
      <c r="F225" s="108" t="n">
        <v>0.7</v>
      </c>
      <c r="G225" s="108" t="n"/>
      <c r="H225" s="108" t="n"/>
      <c r="I225" s="88" t="n"/>
      <c r="J225" s="88" t="n">
        <v>14.9</v>
      </c>
      <c r="K225" s="88" t="n"/>
      <c r="L225" s="88" t="n">
        <v>134.8</v>
      </c>
      <c r="M225" s="110" t="n">
        <v>118.3</v>
      </c>
      <c r="N225" s="111" t="n">
        <f aca="false" ca="false" dt2D="false" dtr="false" t="normal">F225*M225/1000</f>
        <v>0.08281</v>
      </c>
    </row>
    <row outlineLevel="0" r="226">
      <c r="A226" s="115" t="n"/>
      <c r="B226" s="115" t="n"/>
      <c r="C226" s="115" t="n"/>
      <c r="D226" s="115" t="n"/>
      <c r="E226" s="107" t="s">
        <v>59</v>
      </c>
      <c r="F226" s="108" t="n">
        <v>108</v>
      </c>
      <c r="G226" s="108" t="n"/>
      <c r="H226" s="108" t="n"/>
      <c r="I226" s="108" t="n">
        <v>1.28</v>
      </c>
      <c r="J226" s="108" t="n">
        <v>0.26</v>
      </c>
      <c r="K226" s="108" t="n">
        <v>10.43</v>
      </c>
      <c r="L226" s="108" t="n">
        <v>375.43</v>
      </c>
      <c r="M226" s="110" t="n">
        <v>30.16</v>
      </c>
      <c r="N226" s="111" t="n">
        <f aca="false" ca="false" dt2D="false" dtr="false" t="normal">F226*M226/1000</f>
        <v>3.25728</v>
      </c>
    </row>
    <row outlineLevel="0" r="227">
      <c r="A227" s="115" t="n"/>
      <c r="B227" s="115" t="n"/>
      <c r="C227" s="115" t="n"/>
      <c r="D227" s="115" t="n"/>
      <c r="E227" s="107" t="s">
        <v>104</v>
      </c>
      <c r="F227" s="108" t="n">
        <v>10.5</v>
      </c>
      <c r="G227" s="108" t="s">
        <v>178</v>
      </c>
      <c r="H227" s="108" t="n"/>
      <c r="I227" s="108" t="n">
        <v>1.59</v>
      </c>
      <c r="J227" s="108" t="n">
        <v>1.28</v>
      </c>
      <c r="K227" s="108" t="n">
        <v>0.076</v>
      </c>
      <c r="L227" s="110" t="n">
        <v>17.07</v>
      </c>
      <c r="M227" s="110" t="n">
        <v>220.75</v>
      </c>
      <c r="N227" s="111" t="n">
        <f aca="false" ca="false" dt2D="false" dtr="false" t="normal">F227*M227/1000</f>
        <v>2.317875</v>
      </c>
    </row>
    <row outlineLevel="0" r="228">
      <c r="A228" s="115" t="n"/>
      <c r="B228" s="115" t="n"/>
      <c r="C228" s="115" t="n"/>
      <c r="D228" s="115" t="n"/>
      <c r="E228" s="107" t="s">
        <v>31</v>
      </c>
      <c r="F228" s="108" t="n">
        <v>7.5</v>
      </c>
      <c r="G228" s="108" t="n"/>
      <c r="H228" s="108" t="n"/>
      <c r="I228" s="108" t="n">
        <v>0.06</v>
      </c>
      <c r="J228" s="108" t="n">
        <v>5.43</v>
      </c>
      <c r="K228" s="108" t="n">
        <v>0.06</v>
      </c>
      <c r="L228" s="110" t="n">
        <v>49.8</v>
      </c>
      <c r="M228" s="110" t="n">
        <v>504.7</v>
      </c>
      <c r="N228" s="111" t="n">
        <f aca="false" ca="false" dt2D="false" dtr="false" t="normal">F228*M228/1000</f>
        <v>3.78525</v>
      </c>
    </row>
    <row outlineLevel="0" r="229">
      <c r="A229" s="115" t="n"/>
      <c r="B229" s="115" t="n"/>
      <c r="C229" s="115" t="n"/>
      <c r="D229" s="115" t="n"/>
      <c r="E229" s="107" t="s">
        <v>41</v>
      </c>
      <c r="F229" s="116" t="n"/>
      <c r="G229" s="116" t="n"/>
      <c r="H229" s="116" t="n">
        <v>110</v>
      </c>
      <c r="I229" s="117" t="n">
        <f aca="false" ca="false" dt2D="false" dtr="false" t="normal">SUM(I216:I228)</f>
        <v>7.2</v>
      </c>
      <c r="J229" s="117" t="n">
        <f aca="false" ca="false" dt2D="false" dtr="false" t="normal">SUM(J216:J228)</f>
        <v>38.115</v>
      </c>
      <c r="K229" s="117" t="n">
        <f aca="false" ca="false" dt2D="false" dtr="false" t="normal">SUM(K216:K228)</f>
        <v>43.456</v>
      </c>
      <c r="L229" s="117" t="n">
        <f aca="false" ca="false" dt2D="false" dtr="false" t="normal">SUM(L216:L228)</f>
        <v>914.55</v>
      </c>
      <c r="M229" s="117" t="n"/>
      <c r="N229" s="118" t="n">
        <f aca="false" ca="false" dt2D="false" dtr="false" t="normal">SUM(N224:N228)</f>
        <v>9.663965</v>
      </c>
    </row>
    <row outlineLevel="0" r="230">
      <c r="A230" s="83" t="n"/>
      <c r="B230" s="84" t="s">
        <v>95</v>
      </c>
      <c r="C230" s="84" t="n">
        <v>100</v>
      </c>
      <c r="D230" s="84" t="n">
        <v>100</v>
      </c>
      <c r="E230" s="83" t="s">
        <v>95</v>
      </c>
      <c r="F230" s="83" t="n">
        <v>100</v>
      </c>
      <c r="G230" s="83" t="n">
        <v>100</v>
      </c>
      <c r="H230" s="85" t="n"/>
      <c r="I230" s="86" t="n">
        <v>0.2</v>
      </c>
      <c r="J230" s="86" t="n">
        <v>5.4</v>
      </c>
      <c r="K230" s="86" t="n">
        <v>32</v>
      </c>
      <c r="L230" s="86" t="n">
        <v>144</v>
      </c>
      <c r="M230" s="63" t="n">
        <v>78.93</v>
      </c>
      <c r="N230" s="118" t="n">
        <f aca="false" ca="false" dt2D="false" dtr="false" t="normal">F230*M230/1000</f>
        <v>7.893</v>
      </c>
    </row>
    <row customHeight="true" ht="12" outlineLevel="0" r="231">
      <c r="A231" s="119" t="s">
        <v>140</v>
      </c>
      <c r="B231" s="120" t="s"/>
      <c r="C231" s="119" t="n"/>
      <c r="D231" s="119" t="n"/>
      <c r="E231" s="86" t="n"/>
      <c r="F231" s="86" t="n"/>
      <c r="G231" s="86" t="n"/>
      <c r="H231" s="121" t="n"/>
      <c r="I231" s="122" t="n">
        <f aca="false" ca="false" dt2D="false" dtr="false" t="normal">I179+I189+I197+I205+I209+I212+I215+I229+I230</f>
        <v>55.43</v>
      </c>
      <c r="J231" s="122" t="n">
        <f aca="false" ca="false" dt2D="false" dtr="false" t="normal">J179+J189+J197+J205+J209+J212+J215+J229+J230</f>
        <v>102.042</v>
      </c>
      <c r="K231" s="122" t="n">
        <f aca="false" ca="false" dt2D="false" dtr="false" t="normal">K179+K189+K197+K205+K209+K212+K215+K229+K230</f>
        <v>237.556</v>
      </c>
      <c r="L231" s="122" t="n">
        <f aca="false" ca="false" dt2D="false" dtr="false" t="normal">L179+L189+L197+L205+L209+L212+L215+L229+L230</f>
        <v>2223.57</v>
      </c>
      <c r="M231" s="86" t="n"/>
      <c r="N231" s="118" t="n">
        <f aca="false" ca="false" dt2D="false" dtr="false" t="normal">N230+N229+N214+N213+N212+N209+N205+N197+N189+N179</f>
        <v>71.0826167</v>
      </c>
    </row>
    <row customHeight="true" ht="12" outlineLevel="0" r="232">
      <c r="A232" s="119" t="s">
        <v>97</v>
      </c>
      <c r="B232" s="120" t="s"/>
      <c r="C232" s="119" t="n"/>
      <c r="D232" s="119" t="n"/>
      <c r="E232" s="86" t="n"/>
      <c r="F232" s="86" t="n"/>
      <c r="G232" s="86" t="n"/>
      <c r="H232" s="93" t="n"/>
      <c r="I232" s="93" t="n">
        <f aca="false" ca="false" dt2D="false" dtr="false" t="normal">I168+I231</f>
        <v>76.94</v>
      </c>
      <c r="J232" s="93" t="n">
        <f aca="false" ca="false" dt2D="false" dtr="false" t="normal">J168+J231</f>
        <v>125.071</v>
      </c>
      <c r="K232" s="93" t="n">
        <f aca="false" ca="false" dt2D="false" dtr="false" t="normal">K168+K231</f>
        <v>361.006</v>
      </c>
      <c r="L232" s="93" t="n">
        <f aca="false" ca="false" dt2D="false" dtr="false" t="normal">L168+L231</f>
        <v>3024.68</v>
      </c>
      <c r="M232" s="93" t="n"/>
      <c r="N232" s="118" t="n">
        <f aca="false" ca="false" dt2D="false" dtr="false" t="normal">N231+N168</f>
        <v>117.7132117</v>
      </c>
    </row>
    <row ht="24" outlineLevel="0" r="233">
      <c r="A233" s="16" t="s">
        <v>4</v>
      </c>
      <c r="B233" s="44" t="s">
        <v>5</v>
      </c>
      <c r="C233" s="44" t="n"/>
      <c r="D233" s="44" t="n"/>
      <c r="E233" s="16" t="s">
        <v>8</v>
      </c>
      <c r="F233" s="16" t="s">
        <v>9</v>
      </c>
      <c r="G233" s="16" t="s">
        <v>10</v>
      </c>
      <c r="H233" s="16" t="s">
        <v>11</v>
      </c>
      <c r="I233" s="16" t="s">
        <v>12</v>
      </c>
      <c r="J233" s="16" t="s">
        <v>13</v>
      </c>
      <c r="K233" s="16" t="s">
        <v>14</v>
      </c>
      <c r="L233" s="16" t="s">
        <v>15</v>
      </c>
      <c r="M233" s="17" t="s">
        <v>16</v>
      </c>
      <c r="N233" s="18" t="s">
        <v>17</v>
      </c>
    </row>
    <row customHeight="true" ht="15" outlineLevel="0" r="234">
      <c r="A234" s="16" t="s">
        <v>179</v>
      </c>
      <c r="B234" s="30" t="s"/>
      <c r="C234" s="31" t="n"/>
      <c r="D234" s="31" t="n"/>
      <c r="E234" s="19" t="n"/>
      <c r="F234" s="19" t="n"/>
      <c r="G234" s="19" t="n"/>
      <c r="H234" s="19" t="n"/>
      <c r="I234" s="19" t="n"/>
      <c r="J234" s="19" t="n"/>
      <c r="K234" s="19" t="n"/>
      <c r="L234" s="19" t="n"/>
      <c r="M234" s="17" t="n"/>
      <c r="N234" s="17" t="n"/>
    </row>
    <row outlineLevel="0" r="235">
      <c r="A235" s="20" t="s">
        <v>21</v>
      </c>
      <c r="B235" s="19" t="n"/>
      <c r="C235" s="19" t="n"/>
      <c r="D235" s="19" t="n"/>
      <c r="E235" s="20" t="n"/>
      <c r="F235" s="20" t="n"/>
      <c r="G235" s="20" t="n"/>
      <c r="H235" s="19" t="n"/>
      <c r="I235" s="20" t="n"/>
      <c r="J235" s="20" t="n"/>
      <c r="K235" s="20" t="n"/>
      <c r="L235" s="20" t="n"/>
      <c r="M235" s="40" t="n"/>
      <c r="N235" s="17" t="n"/>
    </row>
    <row outlineLevel="0" r="236">
      <c r="B236" s="123" t="s">
        <v>180</v>
      </c>
      <c r="C236" s="123" t="n"/>
      <c r="D236" s="123" t="n"/>
      <c r="E236" s="20" t="s">
        <v>181</v>
      </c>
      <c r="F236" s="20" t="n">
        <v>48</v>
      </c>
      <c r="G236" s="20" t="n">
        <v>47.52</v>
      </c>
      <c r="H236" s="19" t="n"/>
      <c r="I236" s="20" t="n">
        <v>3.36</v>
      </c>
      <c r="J236" s="20" t="n">
        <v>0.57</v>
      </c>
      <c r="K236" s="20" t="n">
        <v>30.36</v>
      </c>
      <c r="L236" s="20" t="n">
        <v>156.8</v>
      </c>
      <c r="M236" s="40" t="n">
        <v>64.72</v>
      </c>
      <c r="N236" s="17" t="n">
        <v>2.112</v>
      </c>
    </row>
    <row outlineLevel="0" r="237">
      <c r="A237" s="20" t="s">
        <v>182</v>
      </c>
      <c r="B237" s="124" t="s"/>
      <c r="C237" s="125" t="n"/>
      <c r="D237" s="125" t="n"/>
      <c r="E237" s="20" t="s">
        <v>183</v>
      </c>
      <c r="F237" s="20" t="n">
        <v>40.5</v>
      </c>
      <c r="G237" s="20" t="n">
        <v>40</v>
      </c>
      <c r="H237" s="19" t="n"/>
      <c r="I237" s="20" t="n">
        <v>6.76</v>
      </c>
      <c r="J237" s="20" t="n">
        <v>3.75</v>
      </c>
      <c r="K237" s="20" t="n">
        <v>0.81</v>
      </c>
      <c r="L237" s="20" t="n">
        <v>64.4</v>
      </c>
      <c r="M237" s="40" t="n">
        <v>321.71</v>
      </c>
      <c r="N237" s="17" t="n">
        <v>7.4925</v>
      </c>
    </row>
    <row outlineLevel="0" r="238">
      <c r="A238" s="20" t="s">
        <v>184</v>
      </c>
      <c r="B238" s="126" t="s"/>
      <c r="C238" s="125" t="n">
        <v>180</v>
      </c>
      <c r="D238" s="125" t="n">
        <v>220</v>
      </c>
      <c r="E238" s="20" t="s">
        <v>104</v>
      </c>
      <c r="F238" s="20" t="n">
        <v>10</v>
      </c>
      <c r="G238" s="20" t="n">
        <v>10</v>
      </c>
      <c r="H238" s="19" t="n"/>
      <c r="I238" s="20" t="n">
        <v>1.27</v>
      </c>
      <c r="J238" s="20" t="n">
        <v>1.15</v>
      </c>
      <c r="K238" s="20" t="n">
        <v>0.07</v>
      </c>
      <c r="L238" s="20" t="n">
        <v>15.7</v>
      </c>
      <c r="M238" s="40" t="n">
        <v>220.75</v>
      </c>
      <c r="N238" s="17" t="n">
        <v>1.2222</v>
      </c>
    </row>
    <row outlineLevel="0" r="239">
      <c r="A239" s="20" t="n"/>
      <c r="B239" s="127" t="n"/>
      <c r="C239" s="127" t="n"/>
      <c r="D239" s="127" t="n"/>
      <c r="E239" s="20" t="s">
        <v>28</v>
      </c>
      <c r="F239" s="20" t="n">
        <v>15</v>
      </c>
      <c r="G239" s="20" t="n">
        <v>15</v>
      </c>
      <c r="H239" s="19" t="n"/>
      <c r="I239" s="20" t="s">
        <v>29</v>
      </c>
      <c r="J239" s="20" t="s">
        <v>29</v>
      </c>
      <c r="K239" s="20" t="n">
        <v>14.97</v>
      </c>
      <c r="L239" s="20" t="n">
        <v>56.85</v>
      </c>
      <c r="M239" s="40" t="n">
        <v>52.87</v>
      </c>
      <c r="N239" s="17" t="n">
        <v>0.81</v>
      </c>
    </row>
    <row outlineLevel="0" r="240">
      <c r="A240" s="20" t="n"/>
      <c r="B240" s="19" t="n"/>
      <c r="C240" s="19" t="n"/>
      <c r="D240" s="19" t="n"/>
      <c r="E240" s="20" t="s">
        <v>185</v>
      </c>
      <c r="F240" s="20" t="n">
        <v>20.5</v>
      </c>
      <c r="G240" s="20" t="n">
        <v>20</v>
      </c>
      <c r="H240" s="19" t="n"/>
      <c r="I240" s="20" t="n">
        <v>3.8</v>
      </c>
      <c r="J240" s="20" t="s">
        <v>29</v>
      </c>
      <c r="K240" s="20" t="n">
        <v>13.24</v>
      </c>
      <c r="L240" s="20" t="n">
        <v>52.4</v>
      </c>
      <c r="M240" s="40" t="n"/>
      <c r="N240" s="17" t="n">
        <v>2.665</v>
      </c>
    </row>
    <row outlineLevel="0" r="241">
      <c r="A241" s="20" t="n"/>
      <c r="B241" s="19" t="n"/>
      <c r="C241" s="19" t="n"/>
      <c r="D241" s="19" t="n"/>
      <c r="E241" s="20" t="s">
        <v>31</v>
      </c>
      <c r="F241" s="20" t="n">
        <v>5</v>
      </c>
      <c r="G241" s="20" t="n">
        <v>5</v>
      </c>
      <c r="H241" s="19" t="n"/>
      <c r="I241" s="20" t="n">
        <v>0.04</v>
      </c>
      <c r="J241" s="20" t="n">
        <v>3.63</v>
      </c>
      <c r="K241" s="20" t="n">
        <v>0.28</v>
      </c>
      <c r="L241" s="20" t="n">
        <v>33.05</v>
      </c>
      <c r="M241" s="40" t="n">
        <v>504.7</v>
      </c>
      <c r="N241" s="17" t="n">
        <v>1.3</v>
      </c>
    </row>
    <row outlineLevel="0" r="242">
      <c r="A242" s="20" t="n"/>
      <c r="B242" s="19" t="n"/>
      <c r="C242" s="19" t="n"/>
      <c r="D242" s="19" t="n"/>
      <c r="E242" s="20" t="s">
        <v>106</v>
      </c>
      <c r="F242" s="20" t="n">
        <v>5</v>
      </c>
      <c r="G242" s="20" t="n">
        <v>5</v>
      </c>
      <c r="H242" s="19" t="n"/>
      <c r="I242" s="20" t="n">
        <v>0.43</v>
      </c>
      <c r="J242" s="20" t="n">
        <v>0.03</v>
      </c>
      <c r="K242" s="20" t="n">
        <v>1.19</v>
      </c>
      <c r="L242" s="20" t="n">
        <v>10.45</v>
      </c>
      <c r="M242" s="40" t="n"/>
      <c r="N242" s="17" t="n">
        <v>0.16665</v>
      </c>
    </row>
    <row outlineLevel="0" r="243">
      <c r="A243" s="20" t="n"/>
      <c r="B243" s="19" t="n"/>
      <c r="C243" s="19" t="n"/>
      <c r="D243" s="19" t="n"/>
      <c r="E243" s="20" t="s">
        <v>128</v>
      </c>
      <c r="F243" s="20" t="n">
        <v>5</v>
      </c>
      <c r="G243" s="20" t="n">
        <v>5</v>
      </c>
      <c r="H243" s="19" t="n"/>
      <c r="I243" s="20" t="n">
        <v>0.14</v>
      </c>
      <c r="J243" s="20" t="n">
        <v>1</v>
      </c>
      <c r="K243" s="20" t="n">
        <v>0.16</v>
      </c>
      <c r="L243" s="20" t="n">
        <v>10.3</v>
      </c>
      <c r="M243" s="40" t="n">
        <v>171.79</v>
      </c>
      <c r="N243" s="17" t="n">
        <v>0.57</v>
      </c>
    </row>
    <row outlineLevel="0" r="244">
      <c r="A244" s="20" t="n"/>
      <c r="B244" s="19" t="n"/>
      <c r="C244" s="19" t="n"/>
      <c r="D244" s="19" t="n"/>
      <c r="E244" s="20" t="s">
        <v>163</v>
      </c>
      <c r="F244" s="20" t="n"/>
      <c r="G244" s="20" t="n">
        <v>225</v>
      </c>
      <c r="H244" s="19" t="n"/>
      <c r="I244" s="20" t="s">
        <v>29</v>
      </c>
      <c r="J244" s="20" t="s">
        <v>29</v>
      </c>
      <c r="K244" s="20" t="s">
        <v>29</v>
      </c>
      <c r="L244" s="20" t="s">
        <v>29</v>
      </c>
      <c r="M244" s="40" t="n"/>
      <c r="N244" s="17" t="n">
        <v>0</v>
      </c>
    </row>
    <row outlineLevel="0" r="245">
      <c r="A245" s="20" t="n"/>
      <c r="B245" s="19" t="n"/>
      <c r="C245" s="19" t="n"/>
      <c r="D245" s="19" t="n"/>
      <c r="E245" s="20" t="s">
        <v>186</v>
      </c>
      <c r="F245" s="20" t="n"/>
      <c r="G245" s="20" t="n">
        <v>200</v>
      </c>
      <c r="H245" s="19" t="n"/>
      <c r="I245" s="20" t="s">
        <v>29</v>
      </c>
      <c r="J245" s="20" t="s">
        <v>29</v>
      </c>
      <c r="K245" s="20" t="s">
        <v>29</v>
      </c>
      <c r="L245" s="20" t="s">
        <v>29</v>
      </c>
      <c r="M245" s="40" t="n"/>
      <c r="N245" s="17" t="n">
        <v>0</v>
      </c>
    </row>
    <row outlineLevel="0" r="246">
      <c r="A246" s="20" t="n"/>
      <c r="B246" s="19" t="n"/>
      <c r="C246" s="19" t="n"/>
      <c r="D246" s="19" t="n"/>
      <c r="E246" s="20" t="s">
        <v>31</v>
      </c>
      <c r="F246" s="20" t="n">
        <v>10</v>
      </c>
      <c r="G246" s="20" t="n">
        <v>10</v>
      </c>
      <c r="H246" s="19" t="n"/>
      <c r="I246" s="20" t="n">
        <v>0.08</v>
      </c>
      <c r="J246" s="20" t="n">
        <v>7.25</v>
      </c>
      <c r="K246" s="20" t="n">
        <v>0.26</v>
      </c>
      <c r="L246" s="20" t="n">
        <v>66.1</v>
      </c>
      <c r="M246" s="40" t="n">
        <v>504.7</v>
      </c>
      <c r="N246" s="17" t="n">
        <v>2.6</v>
      </c>
    </row>
    <row ht="24" outlineLevel="0" r="247">
      <c r="A247" s="20" t="n"/>
      <c r="B247" s="19" t="n"/>
      <c r="C247" s="19" t="n"/>
      <c r="D247" s="19" t="n"/>
      <c r="E247" s="20" t="n"/>
      <c r="F247" s="20" t="n"/>
      <c r="G247" s="20" t="n"/>
      <c r="H247" s="19" t="s">
        <v>187</v>
      </c>
      <c r="I247" s="27" t="n">
        <v>15.88</v>
      </c>
      <c r="J247" s="27" t="n">
        <v>17.38</v>
      </c>
      <c r="K247" s="27" t="n">
        <v>61.34</v>
      </c>
      <c r="L247" s="27" t="n">
        <v>466.05</v>
      </c>
      <c r="M247" s="17" t="n"/>
      <c r="N247" s="28" t="n">
        <v>18.93835</v>
      </c>
    </row>
    <row ht="24" outlineLevel="0" r="248">
      <c r="A248" s="20" t="s">
        <v>113</v>
      </c>
      <c r="B248" s="19" t="s">
        <v>188</v>
      </c>
      <c r="C248" s="19" t="n"/>
      <c r="D248" s="19" t="n"/>
      <c r="E248" s="37" t="s">
        <v>189</v>
      </c>
      <c r="F248" s="37" t="n">
        <v>6</v>
      </c>
      <c r="G248" s="37" t="n"/>
      <c r="H248" s="37" t="n"/>
      <c r="I248" s="37" t="n">
        <v>0.9</v>
      </c>
      <c r="J248" s="37" t="n">
        <v>0.21</v>
      </c>
      <c r="K248" s="37" t="n"/>
      <c r="L248" s="37" t="n"/>
      <c r="M248" s="17" t="n">
        <v>430.63</v>
      </c>
      <c r="N248" s="17" t="n">
        <v>2.1</v>
      </c>
    </row>
    <row outlineLevel="0" r="249">
      <c r="A249" s="20" t="n"/>
      <c r="B249" s="23" t="s"/>
      <c r="C249" s="19" t="n">
        <v>200</v>
      </c>
      <c r="D249" s="19" t="n">
        <v>200</v>
      </c>
      <c r="E249" s="37" t="s">
        <v>28</v>
      </c>
      <c r="F249" s="37" t="n">
        <v>18</v>
      </c>
      <c r="G249" s="37" t="n"/>
      <c r="H249" s="37" t="n"/>
      <c r="I249" s="37" t="n"/>
      <c r="J249" s="37" t="s">
        <v>29</v>
      </c>
      <c r="K249" s="37" t="n">
        <v>17.96</v>
      </c>
      <c r="L249" s="37" t="n">
        <v>68.22</v>
      </c>
      <c r="M249" s="17" t="n">
        <v>52.87</v>
      </c>
      <c r="N249" s="17" t="n">
        <v>0.972</v>
      </c>
    </row>
    <row outlineLevel="0" r="250">
      <c r="A250" s="20" t="n"/>
      <c r="B250" s="25" t="s"/>
      <c r="C250" s="19" t="n"/>
      <c r="D250" s="19" t="n"/>
      <c r="E250" s="37" t="s">
        <v>190</v>
      </c>
      <c r="F250" s="37" t="n">
        <v>110</v>
      </c>
      <c r="G250" s="37" t="n"/>
      <c r="H250" s="37" t="n"/>
      <c r="I250" s="37" t="n">
        <v>3.08</v>
      </c>
      <c r="J250" s="37" t="n">
        <v>3.52</v>
      </c>
      <c r="K250" s="37" t="n">
        <v>2.35</v>
      </c>
      <c r="L250" s="37" t="n">
        <v>63.8</v>
      </c>
      <c r="M250" s="17" t="n">
        <v>51.71</v>
      </c>
      <c r="N250" s="17" t="n">
        <v>4.1305</v>
      </c>
    </row>
    <row outlineLevel="0" r="251">
      <c r="A251" s="20" t="n"/>
      <c r="B251" s="19" t="n"/>
      <c r="C251" s="19" t="n"/>
      <c r="D251" s="19" t="n"/>
      <c r="E251" s="37" t="n"/>
      <c r="F251" s="37" t="n"/>
      <c r="G251" s="37" t="n"/>
      <c r="H251" s="37" t="n">
        <v>200</v>
      </c>
      <c r="I251" s="128" t="n">
        <v>3.98</v>
      </c>
      <c r="J251" s="128" t="n">
        <v>3.73</v>
      </c>
      <c r="K251" s="128" t="n">
        <v>20.31</v>
      </c>
      <c r="L251" s="128" t="n">
        <v>132.02</v>
      </c>
      <c r="M251" s="129" t="n"/>
      <c r="N251" s="130" t="n">
        <v>7.2025</v>
      </c>
    </row>
    <row outlineLevel="0" r="252">
      <c r="A252" s="20" t="n"/>
      <c r="B252" s="19" t="s">
        <v>37</v>
      </c>
      <c r="C252" s="19" t="n">
        <v>70</v>
      </c>
      <c r="D252" s="19" t="n">
        <v>90</v>
      </c>
      <c r="E252" s="20" t="s">
        <v>38</v>
      </c>
      <c r="F252" s="20" t="n">
        <v>80</v>
      </c>
      <c r="G252" s="20" t="n">
        <v>80</v>
      </c>
      <c r="H252" s="19" t="n"/>
      <c r="I252" s="20" t="n">
        <v>6.96</v>
      </c>
      <c r="J252" s="20" t="n">
        <v>1.2</v>
      </c>
      <c r="K252" s="20" t="n">
        <v>32.96</v>
      </c>
      <c r="L252" s="20" t="n">
        <v>181</v>
      </c>
      <c r="M252" s="40" t="n">
        <v>55.61</v>
      </c>
      <c r="N252" s="17" t="n">
        <v>2.5216</v>
      </c>
    </row>
    <row outlineLevel="0" r="253">
      <c r="A253" s="20" t="n"/>
      <c r="B253" s="25" t="s"/>
      <c r="C253" s="19" t="n">
        <v>10</v>
      </c>
      <c r="D253" s="19" t="n">
        <v>10</v>
      </c>
      <c r="E253" s="20" t="s">
        <v>39</v>
      </c>
      <c r="F253" s="20" t="n">
        <v>10</v>
      </c>
      <c r="G253" s="20" t="n"/>
      <c r="H253" s="19" t="n"/>
      <c r="I253" s="20" t="n">
        <v>2.68</v>
      </c>
      <c r="J253" s="20" t="n">
        <v>2.57</v>
      </c>
      <c r="K253" s="20" t="s">
        <v>29</v>
      </c>
      <c r="L253" s="20" t="n">
        <v>33.79</v>
      </c>
      <c r="M253" s="40" t="n">
        <v>523.4</v>
      </c>
      <c r="N253" s="17" t="n">
        <v>3.165</v>
      </c>
    </row>
    <row outlineLevel="0" r="254">
      <c r="A254" s="20" t="n"/>
      <c r="B254" s="19" t="n"/>
      <c r="C254" s="19" t="n">
        <v>10</v>
      </c>
      <c r="D254" s="19" t="n">
        <v>10</v>
      </c>
      <c r="E254" s="20" t="s">
        <v>40</v>
      </c>
      <c r="F254" s="20" t="n">
        <v>10</v>
      </c>
      <c r="G254" s="20" t="n"/>
      <c r="H254" s="19" t="n"/>
      <c r="I254" s="20" t="n">
        <v>0.08</v>
      </c>
      <c r="J254" s="20" t="n">
        <v>7.25</v>
      </c>
      <c r="K254" s="20" t="n">
        <v>0.26</v>
      </c>
      <c r="L254" s="20" t="n">
        <v>66.1</v>
      </c>
      <c r="M254" s="40" t="n">
        <v>504.7</v>
      </c>
      <c r="N254" s="17" t="n">
        <v>2.6</v>
      </c>
    </row>
    <row ht="24" outlineLevel="0" r="255">
      <c r="A255" s="20" t="n"/>
      <c r="B255" s="19" t="n"/>
      <c r="C255" s="19" t="n"/>
      <c r="D255" s="19" t="n"/>
      <c r="E255" s="20" t="n"/>
      <c r="F255" s="20" t="n"/>
      <c r="G255" s="20" t="n"/>
      <c r="H255" s="19" t="s">
        <v>42</v>
      </c>
      <c r="I255" s="27" t="n">
        <v>9.72</v>
      </c>
      <c r="J255" s="27" t="n">
        <v>11.02</v>
      </c>
      <c r="K255" s="27" t="n">
        <v>33.22</v>
      </c>
      <c r="L255" s="27" t="n">
        <v>280.89</v>
      </c>
      <c r="M255" s="17" t="n"/>
      <c r="N255" s="28" t="n">
        <v>8.2866</v>
      </c>
    </row>
    <row outlineLevel="0" r="256">
      <c r="A256" s="20" t="s">
        <v>45</v>
      </c>
      <c r="B256" s="19" t="s">
        <v>117</v>
      </c>
      <c r="C256" s="19" t="n">
        <v>200</v>
      </c>
      <c r="D256" s="19" t="n">
        <v>200</v>
      </c>
      <c r="E256" s="20" t="s">
        <v>46</v>
      </c>
      <c r="F256" s="20" t="n">
        <v>200</v>
      </c>
      <c r="G256" s="20" t="n">
        <v>200</v>
      </c>
      <c r="H256" s="19" t="n">
        <v>200</v>
      </c>
      <c r="I256" s="27" t="n">
        <v>1</v>
      </c>
      <c r="J256" s="27" t="n">
        <v>0.1</v>
      </c>
      <c r="K256" s="27" t="n">
        <v>18.2</v>
      </c>
      <c r="L256" s="27" t="n">
        <v>98.2</v>
      </c>
      <c r="M256" s="131" t="n">
        <v>65.86</v>
      </c>
      <c r="N256" s="28" t="n">
        <v>18</v>
      </c>
    </row>
    <row outlineLevel="0" r="257">
      <c r="A257" s="55" t="n"/>
      <c r="B257" s="132" t="n"/>
      <c r="C257" s="132" t="n"/>
      <c r="D257" s="132" t="n"/>
      <c r="E257" s="20" t="n"/>
      <c r="F257" s="20" t="n"/>
      <c r="G257" s="20" t="n"/>
      <c r="H257" s="19" t="n"/>
      <c r="I257" s="27" t="n"/>
      <c r="J257" s="27" t="n"/>
      <c r="K257" s="27" t="n"/>
      <c r="L257" s="27" t="n"/>
      <c r="M257" s="131" t="n"/>
      <c r="N257" s="28" t="n"/>
    </row>
    <row outlineLevel="0" r="258">
      <c r="A258" s="55" t="n"/>
      <c r="B258" s="132" t="s">
        <v>191</v>
      </c>
      <c r="C258" s="132" t="n">
        <v>120</v>
      </c>
      <c r="D258" s="132" t="n">
        <v>120</v>
      </c>
      <c r="E258" s="20" t="s">
        <v>53</v>
      </c>
      <c r="F258" s="20" t="n">
        <v>120</v>
      </c>
      <c r="G258" s="20" t="n">
        <v>120</v>
      </c>
      <c r="H258" s="19" t="n">
        <v>120</v>
      </c>
      <c r="I258" s="27" t="n">
        <v>0.48</v>
      </c>
      <c r="J258" s="27" t="n">
        <v>0.42</v>
      </c>
      <c r="K258" s="27" t="n">
        <v>10.98</v>
      </c>
      <c r="L258" s="27" t="n">
        <v>47.52</v>
      </c>
      <c r="M258" s="131" t="n">
        <v>83.14</v>
      </c>
      <c r="N258" s="28" t="n">
        <v>11.88</v>
      </c>
    </row>
    <row outlineLevel="0" r="259">
      <c r="A259" s="55" t="n"/>
      <c r="B259" s="132" t="n"/>
      <c r="C259" s="132" t="n"/>
      <c r="D259" s="132" t="n"/>
      <c r="E259" s="20" t="n"/>
      <c r="F259" s="20" t="n"/>
      <c r="G259" s="20" t="n"/>
      <c r="H259" s="19" t="n"/>
      <c r="I259" s="27" t="n"/>
      <c r="J259" s="27" t="n"/>
      <c r="K259" s="27" t="n"/>
      <c r="L259" s="27" t="n"/>
      <c r="M259" s="131" t="n"/>
      <c r="N259" s="28" t="n"/>
    </row>
    <row outlineLevel="0" r="260">
      <c r="A260" s="16" t="s">
        <v>47</v>
      </c>
      <c r="B260" s="30" t="s"/>
      <c r="C260" s="31" t="n"/>
      <c r="D260" s="31" t="n"/>
      <c r="E260" s="20" t="n"/>
      <c r="F260" s="20" t="n"/>
      <c r="G260" s="20" t="n"/>
      <c r="H260" s="19" t="n"/>
      <c r="I260" s="27" t="n">
        <v>31.06</v>
      </c>
      <c r="J260" s="27" t="n">
        <v>32.65</v>
      </c>
      <c r="K260" s="27" t="n">
        <v>144.05</v>
      </c>
      <c r="L260" s="27" t="n">
        <v>1024.68</v>
      </c>
      <c r="M260" s="28" t="n"/>
      <c r="N260" s="28" t="n">
        <v>64.30745</v>
      </c>
    </row>
    <row outlineLevel="0" r="261">
      <c r="A261" s="20" t="s">
        <v>48</v>
      </c>
      <c r="B261" s="19" t="n"/>
      <c r="C261" s="19" t="n"/>
      <c r="D261" s="19" t="n"/>
      <c r="E261" s="20" t="n"/>
      <c r="F261" s="20" t="n"/>
      <c r="G261" s="20" t="n"/>
      <c r="H261" s="19" t="n"/>
      <c r="I261" s="20" t="n"/>
      <c r="J261" s="20" t="n"/>
      <c r="K261" s="20" t="n"/>
      <c r="L261" s="20" t="n"/>
      <c r="M261" s="40" t="n"/>
      <c r="N261" s="17" t="n">
        <v>0</v>
      </c>
    </row>
    <row outlineLevel="0" r="262">
      <c r="A262" s="20" t="s">
        <v>192</v>
      </c>
      <c r="B262" s="19" t="s">
        <v>193</v>
      </c>
      <c r="C262" s="19" t="n"/>
      <c r="D262" s="19" t="n"/>
      <c r="E262" s="20" t="s">
        <v>108</v>
      </c>
      <c r="F262" s="20" t="n">
        <v>22.7</v>
      </c>
      <c r="G262" s="20" t="n">
        <v>20</v>
      </c>
      <c r="H262" s="19" t="n"/>
      <c r="I262" s="20" t="n">
        <v>0.11</v>
      </c>
      <c r="J262" s="20" t="n">
        <v>0.09</v>
      </c>
      <c r="K262" s="20" t="n">
        <v>2.44</v>
      </c>
      <c r="L262" s="20" t="n">
        <v>10.81</v>
      </c>
      <c r="M262" s="40" t="n">
        <v>83.14</v>
      </c>
      <c r="N262" s="17" t="n">
        <v>2.2473</v>
      </c>
    </row>
    <row outlineLevel="0" r="263">
      <c r="A263" s="20" t="n"/>
      <c r="B263" s="25" t="s"/>
      <c r="C263" s="19" t="n">
        <v>80</v>
      </c>
      <c r="D263" s="19" t="n">
        <v>120</v>
      </c>
      <c r="E263" s="20" t="s">
        <v>194</v>
      </c>
      <c r="F263" s="20" t="n">
        <v>29.4</v>
      </c>
      <c r="G263" s="20" t="n">
        <v>27.93</v>
      </c>
      <c r="H263" s="19" t="n"/>
      <c r="I263" s="20" t="n">
        <v>0.56</v>
      </c>
      <c r="J263" s="20" t="n">
        <v>0.03</v>
      </c>
      <c r="K263" s="20" t="n">
        <v>1.22</v>
      </c>
      <c r="L263" s="20" t="n">
        <v>6.42</v>
      </c>
      <c r="M263" s="40" t="n">
        <v>154.73</v>
      </c>
      <c r="N263" s="17" t="n">
        <v>5.88</v>
      </c>
    </row>
    <row outlineLevel="0" r="264">
      <c r="A264" s="20" t="n"/>
      <c r="B264" s="19" t="n"/>
      <c r="C264" s="19" t="n"/>
      <c r="D264" s="19" t="n"/>
      <c r="E264" s="20" t="s">
        <v>195</v>
      </c>
      <c r="F264" s="20" t="n">
        <v>30</v>
      </c>
      <c r="G264" s="20" t="n">
        <v>27.93</v>
      </c>
      <c r="H264" s="19" t="n"/>
      <c r="I264" s="20" t="n">
        <v>0.2</v>
      </c>
      <c r="J264" s="20" t="n">
        <v>0.03</v>
      </c>
      <c r="K264" s="20" t="n">
        <v>0.76</v>
      </c>
      <c r="L264" s="20" t="n">
        <v>3.09</v>
      </c>
      <c r="M264" s="40" t="n">
        <v>130.35</v>
      </c>
      <c r="N264" s="17" t="n">
        <v>2.7</v>
      </c>
    </row>
    <row outlineLevel="0" r="265">
      <c r="A265" s="20" t="n"/>
      <c r="B265" s="19" t="n"/>
      <c r="C265" s="19" t="n"/>
      <c r="D265" s="19" t="n"/>
      <c r="E265" s="20" t="s">
        <v>51</v>
      </c>
      <c r="F265" s="20" t="n">
        <v>18.8</v>
      </c>
      <c r="G265" s="20" t="n">
        <v>15</v>
      </c>
      <c r="H265" s="19" t="n"/>
      <c r="I265" s="20" t="n">
        <v>0.24</v>
      </c>
      <c r="J265" s="20" t="n">
        <v>0.15</v>
      </c>
      <c r="K265" s="20" t="n">
        <v>1.7</v>
      </c>
      <c r="L265" s="20" t="n">
        <v>5.11</v>
      </c>
      <c r="M265" s="40" t="n">
        <v>36.67</v>
      </c>
      <c r="N265" s="17" t="n">
        <v>0.3196</v>
      </c>
    </row>
    <row outlineLevel="0" r="266">
      <c r="A266" s="20" t="n"/>
      <c r="B266" s="19" t="n"/>
      <c r="C266" s="19" t="n"/>
      <c r="D266" s="19" t="n"/>
      <c r="E266" s="20" t="s">
        <v>69</v>
      </c>
      <c r="F266" s="20" t="n">
        <v>20</v>
      </c>
      <c r="G266" s="20" t="n">
        <v>20</v>
      </c>
      <c r="H266" s="19" t="n"/>
      <c r="I266" s="20" t="s">
        <v>29</v>
      </c>
      <c r="J266" s="20" t="n">
        <v>19.98</v>
      </c>
      <c r="K266" s="20" t="s">
        <v>29</v>
      </c>
      <c r="L266" s="20" t="n">
        <v>179.8</v>
      </c>
      <c r="M266" s="40" t="n">
        <v>118.3</v>
      </c>
      <c r="N266" s="17" t="n">
        <v>1.48</v>
      </c>
    </row>
    <row outlineLevel="0" r="267">
      <c r="A267" s="20" t="n"/>
      <c r="B267" s="19" t="n"/>
      <c r="C267" s="19" t="n"/>
      <c r="D267" s="19" t="n"/>
      <c r="E267" s="20" t="s">
        <v>196</v>
      </c>
      <c r="F267" s="20" t="n">
        <v>9.5</v>
      </c>
      <c r="G267" s="20" t="n">
        <v>4</v>
      </c>
      <c r="H267" s="19" t="n"/>
      <c r="I267" s="20" t="n">
        <v>0.08</v>
      </c>
      <c r="J267" s="20" t="s">
        <v>29</v>
      </c>
      <c r="K267" s="20" t="n">
        <v>0.28</v>
      </c>
      <c r="L267" s="20" t="n">
        <v>3.1</v>
      </c>
      <c r="M267" s="40" t="n"/>
      <c r="N267" s="17" t="n">
        <v>1.5675</v>
      </c>
    </row>
    <row outlineLevel="0" r="268">
      <c r="A268" s="20" t="n"/>
      <c r="B268" s="19" t="n"/>
      <c r="C268" s="19" t="n"/>
      <c r="D268" s="19" t="n"/>
      <c r="E268" s="20" t="s">
        <v>28</v>
      </c>
      <c r="F268" s="20" t="n">
        <v>1</v>
      </c>
      <c r="G268" s="20" t="n">
        <v>1</v>
      </c>
      <c r="H268" s="19" t="n"/>
      <c r="I268" s="20" t="s">
        <v>29</v>
      </c>
      <c r="J268" s="20" t="s">
        <v>29</v>
      </c>
      <c r="K268" s="20" t="n">
        <v>0.99</v>
      </c>
      <c r="L268" s="20" t="n">
        <v>3.79</v>
      </c>
      <c r="M268" s="40" t="n">
        <v>52.87</v>
      </c>
      <c r="N268" s="17" t="n">
        <v>0.054</v>
      </c>
    </row>
    <row outlineLevel="0" r="269">
      <c r="A269" s="20" t="n"/>
      <c r="B269" s="19" t="n"/>
      <c r="C269" s="19" t="n"/>
      <c r="D269" s="19" t="n"/>
      <c r="E269" s="20" t="n"/>
      <c r="F269" s="20" t="n"/>
      <c r="G269" s="20" t="n"/>
      <c r="H269" s="19" t="n">
        <v>100</v>
      </c>
      <c r="I269" s="27" t="n">
        <v>1.19</v>
      </c>
      <c r="J269" s="27" t="n">
        <v>20.28</v>
      </c>
      <c r="K269" s="27" t="n">
        <v>7.39</v>
      </c>
      <c r="L269" s="27" t="n">
        <v>212.12</v>
      </c>
      <c r="M269" s="28" t="n"/>
      <c r="N269" s="28" t="n">
        <f aca="false" ca="false" dt2D="false" dtr="false" t="normal">SUM(N262:N268)</f>
        <v>14.2484</v>
      </c>
    </row>
    <row outlineLevel="0" r="270">
      <c r="A270" s="20" t="s">
        <v>197</v>
      </c>
      <c r="B270" s="19" t="s">
        <v>198</v>
      </c>
      <c r="C270" s="22" t="n"/>
      <c r="D270" s="22" t="n"/>
      <c r="E270" s="20" t="s">
        <v>59</v>
      </c>
      <c r="F270" s="20" t="n">
        <v>100</v>
      </c>
      <c r="G270" s="20" t="n">
        <v>72</v>
      </c>
      <c r="H270" s="19" t="n"/>
      <c r="I270" s="20" t="n">
        <v>2</v>
      </c>
      <c r="J270" s="20" t="n">
        <v>0.28</v>
      </c>
      <c r="K270" s="20" t="n">
        <v>12.45</v>
      </c>
      <c r="L270" s="20" t="n">
        <v>57.6</v>
      </c>
      <c r="M270" s="40" t="n">
        <v>30.16</v>
      </c>
      <c r="N270" s="17" t="n">
        <v>1.7</v>
      </c>
    </row>
    <row ht="24" outlineLevel="0" r="271">
      <c r="A271" s="20" t="n"/>
      <c r="B271" s="23" t="s"/>
      <c r="C271" s="24" t="s">
        <v>58</v>
      </c>
      <c r="D271" s="24" t="s">
        <v>58</v>
      </c>
      <c r="E271" s="20" t="s">
        <v>199</v>
      </c>
      <c r="F271" s="20" t="n">
        <v>5</v>
      </c>
      <c r="G271" s="20" t="n">
        <v>5</v>
      </c>
      <c r="H271" s="19" t="n"/>
      <c r="I271" s="20" t="n">
        <v>0.37</v>
      </c>
      <c r="J271" s="20" t="n">
        <v>0.12</v>
      </c>
      <c r="K271" s="20" t="n">
        <v>2.77</v>
      </c>
      <c r="L271" s="20" t="n">
        <v>15.83</v>
      </c>
      <c r="M271" s="40" t="n"/>
      <c r="N271" s="17" t="n">
        <v>0.115</v>
      </c>
    </row>
    <row outlineLevel="0" r="272">
      <c r="A272" s="20" t="n"/>
      <c r="B272" s="25" t="s"/>
      <c r="C272" s="26" t="n"/>
      <c r="D272" s="26" t="n"/>
      <c r="E272" s="20" t="s">
        <v>51</v>
      </c>
      <c r="F272" s="20" t="n">
        <v>12.5</v>
      </c>
      <c r="G272" s="20" t="n">
        <v>10</v>
      </c>
      <c r="H272" s="19" t="n"/>
      <c r="I272" s="20" t="n">
        <v>0.163</v>
      </c>
      <c r="J272" s="20" t="n">
        <v>0.01</v>
      </c>
      <c r="K272" s="20" t="n">
        <v>0.84</v>
      </c>
      <c r="L272" s="20" t="n">
        <v>3.4</v>
      </c>
      <c r="M272" s="40" t="n">
        <v>36.67</v>
      </c>
      <c r="N272" s="17" t="n">
        <v>0.2125</v>
      </c>
    </row>
    <row outlineLevel="0" r="273">
      <c r="A273" s="20" t="n"/>
      <c r="B273" s="19" t="n"/>
      <c r="C273" s="19" t="n"/>
      <c r="D273" s="19" t="n"/>
      <c r="E273" s="20" t="s">
        <v>60</v>
      </c>
      <c r="F273" s="20" t="n">
        <v>12</v>
      </c>
      <c r="G273" s="20" t="n">
        <v>10</v>
      </c>
      <c r="H273" s="19" t="n"/>
      <c r="I273" s="20" t="n">
        <v>0.16</v>
      </c>
      <c r="J273" s="20" t="n"/>
      <c r="K273" s="20" t="n">
        <v>0.98</v>
      </c>
      <c r="L273" s="20" t="n">
        <v>4.13</v>
      </c>
      <c r="M273" s="40" t="n">
        <v>27.74</v>
      </c>
      <c r="N273" s="17" t="n">
        <v>0.264</v>
      </c>
    </row>
    <row outlineLevel="0" r="274">
      <c r="A274" s="20" t="n"/>
      <c r="B274" s="19" t="n"/>
      <c r="C274" s="19" t="n"/>
      <c r="D274" s="19" t="n"/>
      <c r="E274" s="20" t="s">
        <v>69</v>
      </c>
      <c r="F274" s="20" t="n">
        <v>2.5</v>
      </c>
      <c r="G274" s="20" t="n">
        <v>2.5</v>
      </c>
      <c r="H274" s="19" t="n"/>
      <c r="I274" s="20" t="n"/>
      <c r="J274" s="20" t="n">
        <v>2.49</v>
      </c>
      <c r="K274" s="20" t="n"/>
      <c r="L274" s="20" t="n">
        <v>22.48</v>
      </c>
      <c r="M274" s="40" t="n">
        <v>118.3</v>
      </c>
      <c r="N274" s="17" t="n">
        <v>0.185</v>
      </c>
    </row>
    <row outlineLevel="0" r="275">
      <c r="A275" s="20" t="n"/>
      <c r="B275" s="19" t="n"/>
      <c r="C275" s="19" t="n"/>
      <c r="D275" s="19" t="n"/>
      <c r="E275" s="20" t="s">
        <v>200</v>
      </c>
      <c r="F275" s="20" t="n">
        <v>187.5</v>
      </c>
      <c r="G275" s="20" t="n">
        <v>187.5</v>
      </c>
      <c r="H275" s="19" t="n"/>
      <c r="I275" s="20" t="n">
        <v>0.7</v>
      </c>
      <c r="J275" s="20" t="n">
        <v>0.17</v>
      </c>
      <c r="K275" s="20" t="n"/>
      <c r="L275" s="20" t="n">
        <v>5.25</v>
      </c>
      <c r="M275" s="40" t="n"/>
      <c r="N275" s="17" t="n">
        <v>1.125</v>
      </c>
    </row>
    <row outlineLevel="0" r="276">
      <c r="A276" s="20" t="n"/>
      <c r="B276" s="19" t="n"/>
      <c r="C276" s="19" t="n"/>
      <c r="D276" s="19" t="n"/>
      <c r="E276" s="20" t="s">
        <v>30</v>
      </c>
      <c r="F276" s="20" t="n">
        <v>1</v>
      </c>
      <c r="G276" s="20" t="n"/>
      <c r="H276" s="19" t="n"/>
      <c r="I276" s="20" t="n"/>
      <c r="J276" s="20" t="n"/>
      <c r="K276" s="20" t="s">
        <v>29</v>
      </c>
      <c r="L276" s="20" t="n"/>
      <c r="M276" s="40" t="n"/>
      <c r="N276" s="17" t="n">
        <v>0.008</v>
      </c>
    </row>
    <row outlineLevel="0" r="277">
      <c r="A277" s="20" t="n"/>
      <c r="B277" s="19" t="n"/>
      <c r="C277" s="19" t="n"/>
      <c r="D277" s="19" t="n"/>
      <c r="E277" s="20" t="s">
        <v>63</v>
      </c>
      <c r="F277" s="20" t="n">
        <v>54</v>
      </c>
      <c r="G277" s="20" t="s">
        <v>159</v>
      </c>
      <c r="H277" s="19" t="n"/>
      <c r="I277" s="20" t="n">
        <v>10</v>
      </c>
      <c r="J277" s="20" t="n">
        <v>6.48</v>
      </c>
      <c r="K277" s="20" t="s">
        <v>29</v>
      </c>
      <c r="L277" s="20" t="n">
        <v>88.29</v>
      </c>
      <c r="M277" s="40" t="n">
        <v>323.91</v>
      </c>
      <c r="N277" s="17" t="n">
        <v>14.04</v>
      </c>
    </row>
    <row ht="24" outlineLevel="0" r="278">
      <c r="A278" s="20" t="n"/>
      <c r="B278" s="19" t="n"/>
      <c r="C278" s="19" t="n"/>
      <c r="D278" s="19" t="n"/>
      <c r="E278" s="20" t="n"/>
      <c r="F278" s="20" t="n"/>
      <c r="G278" s="20" t="n"/>
      <c r="H278" s="19" t="s">
        <v>58</v>
      </c>
      <c r="I278" s="27" t="n">
        <v>13.393</v>
      </c>
      <c r="J278" s="27" t="n">
        <v>9.55</v>
      </c>
      <c r="K278" s="27" t="n">
        <v>17.04</v>
      </c>
      <c r="L278" s="27" t="n">
        <v>196.98</v>
      </c>
      <c r="M278" s="17" t="n"/>
      <c r="N278" s="28" t="n">
        <v>17.6495</v>
      </c>
    </row>
    <row outlineLevel="0" r="279">
      <c r="A279" s="20" t="s">
        <v>201</v>
      </c>
      <c r="B279" s="19" t="s">
        <v>202</v>
      </c>
      <c r="C279" s="19" t="n"/>
      <c r="D279" s="19" t="n"/>
      <c r="E279" s="20" t="s">
        <v>203</v>
      </c>
      <c r="F279" s="20" t="n">
        <v>66</v>
      </c>
      <c r="G279" s="20" t="n">
        <v>30.96</v>
      </c>
      <c r="H279" s="19" t="n"/>
      <c r="I279" s="20" t="n">
        <v>10.49</v>
      </c>
      <c r="J279" s="20" t="n">
        <v>0.27</v>
      </c>
      <c r="K279" s="20" t="s">
        <v>29</v>
      </c>
      <c r="L279" s="20" t="n">
        <v>21.86</v>
      </c>
      <c r="M279" s="40" t="n">
        <v>454.47</v>
      </c>
      <c r="N279" s="17" t="n">
        <v>9.834</v>
      </c>
    </row>
    <row outlineLevel="0" r="280">
      <c r="A280" s="20" t="n"/>
      <c r="B280" s="25" t="s"/>
      <c r="C280" s="19" t="s">
        <v>204</v>
      </c>
      <c r="D280" s="19" t="s">
        <v>204</v>
      </c>
      <c r="E280" s="20" t="s">
        <v>81</v>
      </c>
      <c r="F280" s="20" t="n">
        <v>10</v>
      </c>
      <c r="G280" s="20" t="n">
        <v>10</v>
      </c>
      <c r="H280" s="19" t="n"/>
      <c r="I280" s="20" t="n">
        <v>0.87</v>
      </c>
      <c r="J280" s="20" t="n">
        <v>0.15</v>
      </c>
      <c r="K280" s="20" t="n">
        <v>4</v>
      </c>
      <c r="L280" s="20" t="n">
        <v>20.9</v>
      </c>
      <c r="M280" s="40" t="n">
        <v>55.61</v>
      </c>
      <c r="N280" s="17" t="n">
        <v>0.3152</v>
      </c>
    </row>
    <row outlineLevel="0" r="281">
      <c r="A281" s="20" t="n"/>
      <c r="B281" s="19" t="n"/>
      <c r="C281" s="19" t="n"/>
      <c r="D281" s="19" t="n"/>
      <c r="E281" s="20" t="s">
        <v>27</v>
      </c>
      <c r="F281" s="20" t="n">
        <v>15</v>
      </c>
      <c r="G281" s="20" t="n">
        <v>15</v>
      </c>
      <c r="H281" s="19" t="n"/>
      <c r="I281" s="20" t="n">
        <v>0.42</v>
      </c>
      <c r="J281" s="20" t="n">
        <v>0.48</v>
      </c>
      <c r="K281" s="20" t="n">
        <v>0.5</v>
      </c>
      <c r="L281" s="20" t="n">
        <v>8.7</v>
      </c>
      <c r="M281" s="40" t="n">
        <v>51.71</v>
      </c>
      <c r="N281" s="17" t="n">
        <v>0.56325</v>
      </c>
    </row>
    <row outlineLevel="0" r="282">
      <c r="A282" s="20" t="n"/>
      <c r="B282" s="19" t="n"/>
      <c r="C282" s="19" t="n"/>
      <c r="D282" s="19" t="n"/>
      <c r="E282" s="20" t="s">
        <v>60</v>
      </c>
      <c r="F282" s="20" t="n">
        <v>12</v>
      </c>
      <c r="G282" s="20" t="n">
        <v>10</v>
      </c>
      <c r="H282" s="19" t="n"/>
      <c r="I282" s="20" t="n">
        <v>0.16</v>
      </c>
      <c r="J282" s="20" t="s">
        <v>29</v>
      </c>
      <c r="K282" s="20" t="n">
        <v>0.98</v>
      </c>
      <c r="L282" s="20" t="n">
        <v>4.13</v>
      </c>
      <c r="M282" s="40" t="n">
        <v>27.74</v>
      </c>
      <c r="N282" s="17" t="n">
        <v>0.264</v>
      </c>
    </row>
    <row outlineLevel="0" r="283">
      <c r="A283" s="20" t="n"/>
      <c r="B283" s="19" t="n"/>
      <c r="C283" s="19" t="n"/>
      <c r="D283" s="19" t="n"/>
      <c r="E283" s="20" t="s">
        <v>73</v>
      </c>
      <c r="F283" s="20" t="n">
        <v>6</v>
      </c>
      <c r="G283" s="20" t="n">
        <v>6</v>
      </c>
      <c r="H283" s="19" t="n"/>
      <c r="I283" s="20" t="n">
        <v>0.61</v>
      </c>
      <c r="J283" s="20" t="n">
        <v>0.06</v>
      </c>
      <c r="K283" s="20" t="n">
        <v>4.88</v>
      </c>
      <c r="L283" s="20" t="n">
        <v>20.04</v>
      </c>
      <c r="M283" s="40" t="n">
        <v>31.32</v>
      </c>
      <c r="N283" s="17" t="n">
        <v>0.1368</v>
      </c>
    </row>
    <row outlineLevel="0" r="284">
      <c r="A284" s="20" t="n"/>
      <c r="B284" s="19" t="n"/>
      <c r="C284" s="19" t="n"/>
      <c r="D284" s="19" t="n"/>
      <c r="E284" s="20" t="s">
        <v>163</v>
      </c>
      <c r="F284" s="20" t="n"/>
      <c r="G284" s="20" t="n">
        <v>88</v>
      </c>
      <c r="H284" s="19" t="n"/>
      <c r="I284" s="20" t="n"/>
      <c r="J284" s="20" t="n"/>
      <c r="K284" s="20" t="n"/>
      <c r="L284" s="20" t="n"/>
      <c r="M284" s="40" t="n"/>
      <c r="N284" s="17" t="n"/>
    </row>
    <row outlineLevel="0" r="285">
      <c r="A285" s="20" t="n"/>
      <c r="B285" s="19" t="n"/>
      <c r="C285" s="19" t="n"/>
      <c r="D285" s="19" t="n"/>
      <c r="E285" s="20" t="s">
        <v>69</v>
      </c>
      <c r="F285" s="20" t="n">
        <v>5</v>
      </c>
      <c r="G285" s="20" t="n">
        <v>5</v>
      </c>
      <c r="H285" s="19" t="n"/>
      <c r="I285" s="20" t="n"/>
      <c r="J285" s="20" t="n">
        <v>4.99</v>
      </c>
      <c r="K285" s="20" t="n"/>
      <c r="L285" s="20" t="n">
        <v>44.95</v>
      </c>
      <c r="M285" s="40" t="n">
        <v>118.3</v>
      </c>
      <c r="N285" s="17" t="n">
        <v>0.37</v>
      </c>
    </row>
    <row outlineLevel="0" r="286">
      <c r="A286" s="20" t="n"/>
      <c r="B286" s="19" t="n"/>
      <c r="C286" s="19" t="n"/>
      <c r="D286" s="19" t="n"/>
      <c r="E286" s="20" t="s">
        <v>205</v>
      </c>
      <c r="F286" s="20" t="n"/>
      <c r="G286" s="20" t="n">
        <v>75</v>
      </c>
      <c r="H286" s="19" t="n"/>
      <c r="I286" s="20" t="n"/>
      <c r="J286" s="20" t="n"/>
      <c r="K286" s="20" t="n"/>
      <c r="L286" s="20" t="n"/>
      <c r="M286" s="40" t="n"/>
      <c r="N286" s="17" t="n"/>
    </row>
    <row outlineLevel="0" r="287">
      <c r="A287" s="20" t="n"/>
      <c r="B287" s="19" t="n"/>
      <c r="C287" s="19" t="n"/>
      <c r="D287" s="19" t="n"/>
      <c r="E287" s="20" t="s">
        <v>30</v>
      </c>
      <c r="F287" s="20" t="n">
        <v>1</v>
      </c>
      <c r="G287" s="20" t="n">
        <v>1</v>
      </c>
      <c r="H287" s="19" t="n"/>
      <c r="I287" s="20" t="n"/>
      <c r="J287" s="20" t="n"/>
      <c r="K287" s="20" t="n"/>
      <c r="L287" s="20" t="n"/>
      <c r="M287" s="40" t="n"/>
      <c r="N287" s="17" t="n">
        <v>0.008</v>
      </c>
    </row>
    <row outlineLevel="0" r="288">
      <c r="A288" s="20" t="n"/>
      <c r="B288" s="19" t="n"/>
      <c r="C288" s="19" t="n"/>
      <c r="D288" s="19" t="n"/>
      <c r="E288" s="20" t="s">
        <v>165</v>
      </c>
      <c r="F288" s="20" t="n">
        <v>0.2</v>
      </c>
      <c r="G288" s="20" t="n"/>
      <c r="H288" s="19" t="n"/>
      <c r="I288" s="20" t="n">
        <v>1.8</v>
      </c>
      <c r="J288" s="20" t="n">
        <v>0.89</v>
      </c>
      <c r="K288" s="20" t="n">
        <v>4.79</v>
      </c>
      <c r="L288" s="20" t="n">
        <v>25.16</v>
      </c>
      <c r="M288" s="40" t="n"/>
      <c r="N288" s="17" t="n">
        <v>0.0242</v>
      </c>
    </row>
    <row outlineLevel="0" r="289">
      <c r="A289" s="20" t="n"/>
      <c r="B289" s="19" t="n"/>
      <c r="C289" s="19" t="n"/>
      <c r="D289" s="19" t="n"/>
      <c r="E289" s="20" t="n"/>
      <c r="F289" s="20" t="n"/>
      <c r="G289" s="20" t="n"/>
      <c r="H289" s="19" t="s">
        <v>204</v>
      </c>
      <c r="I289" s="27" t="n">
        <v>14.35</v>
      </c>
      <c r="J289" s="27" t="n">
        <v>6.84</v>
      </c>
      <c r="K289" s="27" t="n">
        <v>15.15</v>
      </c>
      <c r="L289" s="27" t="n">
        <v>145.74</v>
      </c>
      <c r="M289" s="17" t="n"/>
      <c r="N289" s="28" t="n">
        <v>11.51545</v>
      </c>
    </row>
    <row outlineLevel="0" r="290">
      <c r="A290" s="20" t="s">
        <v>76</v>
      </c>
      <c r="B290" s="19" t="s">
        <v>206</v>
      </c>
      <c r="C290" s="19" t="n"/>
      <c r="D290" s="19" t="n"/>
      <c r="E290" s="20" t="s">
        <v>59</v>
      </c>
      <c r="F290" s="20" t="n">
        <v>250.5</v>
      </c>
      <c r="G290" s="20" t="n">
        <v>180</v>
      </c>
      <c r="H290" s="19" t="n"/>
      <c r="I290" s="20" t="n">
        <v>5.01</v>
      </c>
      <c r="J290" s="20" t="n">
        <v>0.72</v>
      </c>
      <c r="K290" s="20" t="n">
        <v>31.19</v>
      </c>
      <c r="L290" s="20" t="n">
        <v>144.29</v>
      </c>
      <c r="M290" s="40" t="n">
        <v>30.16</v>
      </c>
      <c r="N290" s="17" t="n">
        <v>4.2585</v>
      </c>
    </row>
    <row outlineLevel="0" r="291">
      <c r="A291" s="20" t="n"/>
      <c r="B291" s="25" t="s"/>
      <c r="C291" s="19" t="n">
        <v>100</v>
      </c>
      <c r="D291" s="19" t="n">
        <v>100</v>
      </c>
      <c r="E291" s="20" t="s">
        <v>27</v>
      </c>
      <c r="F291" s="20" t="n">
        <v>24</v>
      </c>
      <c r="G291" s="20" t="n">
        <v>23.76</v>
      </c>
      <c r="H291" s="19" t="n"/>
      <c r="I291" s="20" t="n">
        <v>0.67</v>
      </c>
      <c r="J291" s="20" t="n">
        <v>0.76</v>
      </c>
      <c r="K291" s="20" t="n">
        <v>1.12</v>
      </c>
      <c r="L291" s="20" t="n">
        <v>13.9</v>
      </c>
      <c r="M291" s="40" t="n">
        <v>51.71</v>
      </c>
      <c r="N291" s="17" t="n">
        <v>0.9012</v>
      </c>
    </row>
    <row outlineLevel="0" r="292">
      <c r="A292" s="20" t="n"/>
      <c r="B292" s="19" t="n"/>
      <c r="C292" s="19" t="n"/>
      <c r="D292" s="19" t="n"/>
      <c r="E292" s="20" t="s">
        <v>31</v>
      </c>
      <c r="F292" s="20" t="n">
        <v>5.2</v>
      </c>
      <c r="G292" s="20" t="n"/>
      <c r="H292" s="19" t="n"/>
      <c r="I292" s="20" t="n">
        <v>0.04</v>
      </c>
      <c r="J292" s="20" t="n">
        <v>3.77</v>
      </c>
      <c r="K292" s="20" t="n">
        <v>0.13</v>
      </c>
      <c r="L292" s="20" t="n">
        <v>34.37</v>
      </c>
      <c r="M292" s="40" t="n">
        <v>504.7</v>
      </c>
      <c r="N292" s="17" t="n">
        <v>1.352</v>
      </c>
    </row>
    <row outlineLevel="0" r="293">
      <c r="A293" s="20" t="n"/>
      <c r="B293" s="19" t="n"/>
      <c r="C293" s="19" t="n"/>
      <c r="D293" s="19" t="n"/>
      <c r="E293" s="20" t="s">
        <v>30</v>
      </c>
      <c r="F293" s="20" t="n">
        <v>1.5</v>
      </c>
      <c r="G293" s="20" t="n"/>
      <c r="H293" s="19" t="n"/>
      <c r="I293" s="20" t="s">
        <v>29</v>
      </c>
      <c r="J293" s="20" t="s">
        <v>29</v>
      </c>
      <c r="K293" s="20" t="s">
        <v>29</v>
      </c>
      <c r="L293" s="20" t="s">
        <v>29</v>
      </c>
      <c r="M293" s="40" t="n"/>
      <c r="N293" s="17" t="n">
        <v>0.01</v>
      </c>
    </row>
    <row outlineLevel="0" r="294">
      <c r="A294" s="20" t="n"/>
      <c r="B294" s="19" t="n"/>
      <c r="C294" s="19" t="n"/>
      <c r="D294" s="19" t="n"/>
      <c r="E294" s="20" t="n"/>
      <c r="F294" s="20" t="n"/>
      <c r="G294" s="20" t="n"/>
      <c r="H294" s="19" t="n">
        <v>100</v>
      </c>
      <c r="I294" s="27" t="n">
        <v>5.72</v>
      </c>
      <c r="J294" s="27" t="n">
        <v>5.25</v>
      </c>
      <c r="K294" s="27" t="n">
        <v>32.44</v>
      </c>
      <c r="L294" s="27" t="n">
        <v>192.56</v>
      </c>
      <c r="M294" s="17" t="n"/>
      <c r="N294" s="28" t="n">
        <v>6.5217</v>
      </c>
    </row>
    <row outlineLevel="0" r="295">
      <c r="A295" s="20" t="s">
        <v>207</v>
      </c>
      <c r="B295" s="19" t="s">
        <v>208</v>
      </c>
      <c r="C295" s="19" t="n">
        <v>200</v>
      </c>
      <c r="D295" s="19" t="n">
        <v>200</v>
      </c>
      <c r="E295" s="20" t="s">
        <v>209</v>
      </c>
      <c r="F295" s="20" t="n">
        <v>20</v>
      </c>
      <c r="G295" s="20" t="n">
        <v>20</v>
      </c>
      <c r="H295" s="19" t="n"/>
      <c r="I295" s="20" t="n">
        <v>0.09</v>
      </c>
      <c r="J295" s="20" t="s">
        <v>29</v>
      </c>
      <c r="K295" s="20" t="n">
        <v>20.8</v>
      </c>
      <c r="L295" s="55" t="n">
        <v>81.12</v>
      </c>
      <c r="M295" s="17" t="n">
        <v>75.12</v>
      </c>
      <c r="N295" s="17" t="n">
        <v>1.2</v>
      </c>
    </row>
    <row outlineLevel="0" r="296">
      <c r="A296" s="20" t="n"/>
      <c r="B296" s="19" t="n"/>
      <c r="C296" s="19" t="n"/>
      <c r="D296" s="19" t="n"/>
      <c r="E296" s="20" t="s">
        <v>210</v>
      </c>
      <c r="F296" s="20" t="n">
        <v>10</v>
      </c>
      <c r="G296" s="20" t="n">
        <v>10</v>
      </c>
      <c r="H296" s="19" t="n"/>
      <c r="I296" s="20" t="n"/>
      <c r="J296" s="20" t="n"/>
      <c r="K296" s="20" t="n">
        <v>9.98</v>
      </c>
      <c r="L296" s="55" t="n">
        <v>37.9</v>
      </c>
      <c r="M296" s="17" t="n">
        <v>52.87</v>
      </c>
      <c r="N296" s="17" t="n">
        <v>0.54</v>
      </c>
    </row>
    <row outlineLevel="0" r="297">
      <c r="A297" s="20" t="n"/>
      <c r="B297" s="45" t="n"/>
      <c r="C297" s="45" t="n"/>
      <c r="D297" s="45" t="n"/>
      <c r="E297" s="20" t="n"/>
      <c r="F297" s="20" t="n"/>
      <c r="G297" s="20" t="n"/>
      <c r="H297" s="19" t="n"/>
      <c r="I297" s="20" t="n"/>
      <c r="J297" s="20" t="n"/>
      <c r="K297" s="20" t="n"/>
      <c r="L297" s="55" t="n"/>
      <c r="M297" s="17" t="n"/>
      <c r="N297" s="28" t="n">
        <v>1.74</v>
      </c>
    </row>
    <row outlineLevel="0" r="298">
      <c r="A298" s="36" t="n"/>
      <c r="B298" s="37" t="s">
        <v>81</v>
      </c>
      <c r="C298" s="37" t="s">
        <v>82</v>
      </c>
      <c r="D298" s="37" t="s">
        <v>83</v>
      </c>
      <c r="E298" s="36" t="s">
        <v>84</v>
      </c>
      <c r="F298" s="36" t="n">
        <v>40</v>
      </c>
      <c r="G298" s="36" t="n">
        <v>40</v>
      </c>
      <c r="H298" s="37" t="n">
        <v>40</v>
      </c>
      <c r="I298" s="20" t="n">
        <v>3.48</v>
      </c>
      <c r="J298" s="20" t="n">
        <v>0.6</v>
      </c>
      <c r="K298" s="20" t="n">
        <v>16</v>
      </c>
      <c r="L298" s="20" t="n">
        <v>83.6</v>
      </c>
      <c r="M298" s="40" t="n">
        <v>55.61</v>
      </c>
      <c r="N298" s="17" t="n">
        <v>1.3332</v>
      </c>
    </row>
    <row outlineLevel="0" r="299">
      <c r="A299" s="36" t="n"/>
      <c r="B299" s="37" t="n"/>
      <c r="C299" s="37" t="n"/>
      <c r="D299" s="37" t="n"/>
      <c r="E299" s="20" t="s">
        <v>85</v>
      </c>
      <c r="F299" s="20" t="n">
        <v>80</v>
      </c>
      <c r="G299" s="20" t="n">
        <v>80</v>
      </c>
      <c r="H299" s="19" t="n">
        <v>80</v>
      </c>
      <c r="I299" s="20" t="n">
        <v>5.28</v>
      </c>
      <c r="J299" s="20" t="n">
        <v>0.96</v>
      </c>
      <c r="K299" s="20" t="n">
        <v>28.24</v>
      </c>
      <c r="L299" s="20" t="n">
        <v>144.8</v>
      </c>
      <c r="M299" s="40" t="n">
        <v>46.28</v>
      </c>
      <c r="N299" s="17" t="n">
        <v>2.5216</v>
      </c>
    </row>
    <row outlineLevel="0" r="300">
      <c r="A300" s="36" t="n"/>
      <c r="B300" s="37" t="n"/>
      <c r="C300" s="37" t="n"/>
      <c r="D300" s="37" t="n"/>
      <c r="E300" s="20" t="n"/>
      <c r="F300" s="20" t="n"/>
      <c r="G300" s="20" t="n"/>
      <c r="H300" s="19" t="n"/>
      <c r="I300" s="27" t="n">
        <v>8.76</v>
      </c>
      <c r="J300" s="27" t="n">
        <v>1.56</v>
      </c>
      <c r="K300" s="27" t="n">
        <v>44.24</v>
      </c>
      <c r="L300" s="27" t="n">
        <v>228.4</v>
      </c>
      <c r="M300" s="17" t="n"/>
      <c r="N300" s="28" t="n">
        <v>3.8548</v>
      </c>
    </row>
    <row outlineLevel="0" r="301">
      <c r="A301" s="20" t="s">
        <v>211</v>
      </c>
      <c r="B301" s="19" t="s">
        <v>212</v>
      </c>
      <c r="C301" s="19" t="n"/>
      <c r="D301" s="19" t="n"/>
      <c r="E301" s="20" t="s">
        <v>73</v>
      </c>
      <c r="F301" s="20" t="n">
        <v>24.4</v>
      </c>
      <c r="G301" s="20" t="n"/>
      <c r="H301" s="19" t="n"/>
      <c r="I301" s="20" t="n">
        <v>3.78</v>
      </c>
      <c r="J301" s="20" t="n">
        <v>0.4</v>
      </c>
      <c r="K301" s="20" t="n">
        <v>26.32</v>
      </c>
      <c r="L301" s="20" t="n">
        <v>122.6</v>
      </c>
      <c r="M301" s="40" t="n">
        <v>31.32</v>
      </c>
      <c r="N301" s="17" t="n">
        <v>0.55632</v>
      </c>
    </row>
    <row outlineLevel="0" r="302">
      <c r="A302" s="20" t="n"/>
      <c r="B302" s="25" t="s"/>
      <c r="C302" s="19" t="n">
        <v>50</v>
      </c>
      <c r="D302" s="19" t="n">
        <v>50</v>
      </c>
      <c r="E302" s="20" t="s">
        <v>28</v>
      </c>
      <c r="F302" s="20" t="n">
        <v>1.7</v>
      </c>
      <c r="G302" s="20" t="n"/>
      <c r="H302" s="19" t="n"/>
      <c r="I302" s="20" t="s">
        <v>29</v>
      </c>
      <c r="J302" s="20" t="s">
        <v>29</v>
      </c>
      <c r="K302" s="20" t="n">
        <v>2.54</v>
      </c>
      <c r="L302" s="20" t="n">
        <v>9.6</v>
      </c>
      <c r="M302" s="40" t="n">
        <v>52.87</v>
      </c>
      <c r="N302" s="17" t="n">
        <v>0.0918</v>
      </c>
    </row>
    <row outlineLevel="0" r="303">
      <c r="A303" s="20" t="n"/>
      <c r="B303" s="19" t="n"/>
      <c r="C303" s="19" t="n"/>
      <c r="D303" s="19" t="n"/>
      <c r="E303" s="20" t="s">
        <v>31</v>
      </c>
      <c r="F303" s="20" t="n">
        <v>0.7</v>
      </c>
      <c r="G303" s="20" t="n"/>
      <c r="H303" s="19" t="n"/>
      <c r="I303" s="20" t="n">
        <v>0.01</v>
      </c>
      <c r="J303" s="20" t="n">
        <v>0.52</v>
      </c>
      <c r="K303" s="20" t="n">
        <v>0.018</v>
      </c>
      <c r="L303" s="20" t="n">
        <v>4.62</v>
      </c>
      <c r="M303" s="40" t="n">
        <v>504.7</v>
      </c>
      <c r="N303" s="17" t="n">
        <v>0.182</v>
      </c>
    </row>
    <row outlineLevel="0" r="304">
      <c r="A304" s="20" t="n"/>
      <c r="B304" s="19" t="n"/>
      <c r="C304" s="19" t="n"/>
      <c r="D304" s="19" t="n"/>
      <c r="E304" s="20" t="s">
        <v>104</v>
      </c>
      <c r="F304" s="20" t="n">
        <v>0.2</v>
      </c>
      <c r="G304" s="20" t="n"/>
      <c r="H304" s="19" t="n"/>
      <c r="I304" s="20" t="n">
        <v>0.16</v>
      </c>
      <c r="J304" s="20" t="n">
        <v>0.14</v>
      </c>
      <c r="K304" s="20" t="s">
        <v>29</v>
      </c>
      <c r="L304" s="20" t="n">
        <v>2</v>
      </c>
      <c r="M304" s="40" t="n">
        <v>220.75</v>
      </c>
      <c r="N304" s="17" t="n">
        <v>0.024444</v>
      </c>
    </row>
    <row outlineLevel="0" r="305">
      <c r="A305" s="20" t="n"/>
      <c r="B305" s="19" t="n"/>
      <c r="C305" s="19" t="n"/>
      <c r="D305" s="19" t="n"/>
      <c r="E305" s="20" t="s">
        <v>30</v>
      </c>
      <c r="F305" s="20" t="n">
        <v>0.4</v>
      </c>
      <c r="G305" s="20" t="n"/>
      <c r="H305" s="19" t="n"/>
      <c r="I305" s="20" t="s">
        <v>29</v>
      </c>
      <c r="J305" s="20" t="s">
        <v>29</v>
      </c>
      <c r="K305" s="20" t="s">
        <v>29</v>
      </c>
      <c r="L305" s="20" t="s">
        <v>29</v>
      </c>
      <c r="M305" s="40" t="n"/>
      <c r="N305" s="17" t="n">
        <v>0.01</v>
      </c>
    </row>
    <row outlineLevel="0" r="306">
      <c r="A306" s="20" t="n"/>
      <c r="B306" s="19" t="n"/>
      <c r="C306" s="19" t="n"/>
      <c r="D306" s="19" t="n"/>
      <c r="E306" s="20" t="s">
        <v>139</v>
      </c>
      <c r="F306" s="20" t="n">
        <v>0.7</v>
      </c>
      <c r="G306" s="20" t="n"/>
      <c r="H306" s="19" t="n"/>
      <c r="I306" s="20" t="s">
        <v>29</v>
      </c>
      <c r="J306" s="20" t="s">
        <v>29</v>
      </c>
      <c r="K306" s="20" t="s">
        <v>29</v>
      </c>
      <c r="L306" s="20" t="s">
        <v>29</v>
      </c>
      <c r="M306" s="40" t="n"/>
      <c r="N306" s="17" t="n">
        <v>0.343</v>
      </c>
    </row>
    <row outlineLevel="0" r="307">
      <c r="A307" s="20" t="n"/>
      <c r="B307" s="19" t="n"/>
      <c r="C307" s="19" t="n"/>
      <c r="D307" s="19" t="n"/>
      <c r="E307" s="20" t="s">
        <v>136</v>
      </c>
      <c r="F307" s="20" t="n">
        <v>1.7</v>
      </c>
      <c r="G307" s="20" t="n"/>
      <c r="H307" s="19" t="n"/>
      <c r="I307" s="20" t="n">
        <v>0.17</v>
      </c>
      <c r="J307" s="20" t="n">
        <v>0.01</v>
      </c>
      <c r="K307" s="20" t="n">
        <v>1.17</v>
      </c>
      <c r="L307" s="20" t="n">
        <v>5.67</v>
      </c>
      <c r="M307" s="40" t="n">
        <v>31.32</v>
      </c>
      <c r="N307" s="17" t="n">
        <v>0.03876</v>
      </c>
    </row>
    <row outlineLevel="0" r="308">
      <c r="A308" s="20" t="n"/>
      <c r="B308" s="19" t="n"/>
      <c r="C308" s="19" t="n"/>
      <c r="D308" s="19" t="n"/>
      <c r="E308" s="20" t="s">
        <v>213</v>
      </c>
      <c r="F308" s="20" t="n">
        <v>0.25</v>
      </c>
      <c r="G308" s="20" t="n"/>
      <c r="H308" s="19" t="n"/>
      <c r="I308" s="20" t="n"/>
      <c r="J308" s="20" t="n">
        <v>0.25</v>
      </c>
      <c r="K308" s="20" t="n"/>
      <c r="L308" s="20" t="n">
        <v>2.25</v>
      </c>
      <c r="M308" s="40" t="n">
        <v>118.3</v>
      </c>
      <c r="N308" s="17" t="n">
        <v>0.0185</v>
      </c>
    </row>
    <row outlineLevel="0" r="309">
      <c r="A309" s="20" t="n"/>
      <c r="B309" s="19" t="n"/>
      <c r="C309" s="19" t="n"/>
      <c r="D309" s="19" t="n"/>
      <c r="E309" s="20" t="s">
        <v>214</v>
      </c>
      <c r="F309" s="20" t="n">
        <v>1</v>
      </c>
      <c r="G309" s="20" t="n"/>
      <c r="H309" s="19" t="n"/>
      <c r="I309" s="20" t="n">
        <v>0.11</v>
      </c>
      <c r="J309" s="20" t="n">
        <v>0.01</v>
      </c>
      <c r="K309" s="20" t="s">
        <v>29</v>
      </c>
      <c r="L309" s="20" t="n">
        <v>2.04</v>
      </c>
      <c r="M309" s="40" t="n">
        <v>220.75</v>
      </c>
      <c r="N309" s="17" t="n">
        <v>0.12222</v>
      </c>
    </row>
    <row outlineLevel="0" r="310">
      <c r="A310" s="20" t="n"/>
      <c r="B310" s="19" t="n"/>
      <c r="C310" s="19" t="n"/>
      <c r="D310" s="19" t="n"/>
      <c r="E310" s="20" t="s">
        <v>176</v>
      </c>
      <c r="F310" s="20" t="n">
        <v>16.8</v>
      </c>
      <c r="G310" s="20" t="n"/>
      <c r="H310" s="19" t="n"/>
      <c r="I310" s="20" t="n"/>
      <c r="J310" s="20" t="n"/>
      <c r="K310" s="20" t="n"/>
      <c r="L310" s="20" t="n"/>
      <c r="M310" s="40" t="n"/>
      <c r="N310" s="17" t="n"/>
    </row>
    <row outlineLevel="0" r="311">
      <c r="A311" s="20" t="n"/>
      <c r="B311" s="19" t="n"/>
      <c r="C311" s="19" t="n"/>
      <c r="D311" s="19" t="n"/>
      <c r="E311" s="20" t="s">
        <v>53</v>
      </c>
      <c r="F311" s="20" t="n">
        <v>19.7</v>
      </c>
      <c r="G311" s="20" t="n">
        <v>17.34</v>
      </c>
      <c r="H311" s="19" t="n"/>
      <c r="I311" s="20" t="n">
        <v>0.08</v>
      </c>
      <c r="J311" s="20" t="n">
        <v>0.069</v>
      </c>
      <c r="K311" s="20" t="n">
        <v>1.79</v>
      </c>
      <c r="L311" s="20" t="n">
        <v>7.8</v>
      </c>
      <c r="M311" s="40" t="n">
        <v>83.14</v>
      </c>
      <c r="N311" s="17" t="n">
        <v>1.9503</v>
      </c>
    </row>
    <row outlineLevel="0" r="312">
      <c r="A312" s="20" t="n"/>
      <c r="B312" s="19" t="n"/>
      <c r="C312" s="19" t="n"/>
      <c r="D312" s="19" t="n"/>
      <c r="E312" s="20" t="s">
        <v>28</v>
      </c>
      <c r="F312" s="20" t="n">
        <v>3.3</v>
      </c>
      <c r="G312" s="20" t="n">
        <v>3.3</v>
      </c>
      <c r="H312" s="19" t="n"/>
      <c r="I312" s="20" t="s">
        <v>29</v>
      </c>
      <c r="J312" s="20" t="n"/>
      <c r="K312" s="20" t="n">
        <v>3.29</v>
      </c>
      <c r="L312" s="20" t="n">
        <v>12.51</v>
      </c>
      <c r="M312" s="40" t="n">
        <v>52.87</v>
      </c>
      <c r="N312" s="17" t="n">
        <v>0.1782</v>
      </c>
    </row>
    <row outlineLevel="0" r="313">
      <c r="A313" s="20" t="n"/>
      <c r="B313" s="19" t="n"/>
      <c r="C313" s="19" t="n"/>
      <c r="D313" s="19" t="n"/>
      <c r="E313" s="20" t="n"/>
      <c r="F313" s="20" t="n"/>
      <c r="G313" s="20" t="n"/>
      <c r="H313" s="19" t="n">
        <v>50</v>
      </c>
      <c r="I313" s="27" t="n">
        <v>4.31</v>
      </c>
      <c r="J313" s="27" t="n">
        <v>1.399</v>
      </c>
      <c r="K313" s="27" t="n">
        <v>35.128</v>
      </c>
      <c r="L313" s="27" t="n">
        <v>169.09</v>
      </c>
      <c r="M313" s="17" t="n"/>
      <c r="N313" s="28" t="n">
        <v>3.515544</v>
      </c>
    </row>
    <row outlineLevel="0" r="314">
      <c r="A314" s="20" t="n"/>
      <c r="B314" s="19" t="s">
        <v>95</v>
      </c>
      <c r="C314" s="19" t="n">
        <v>100</v>
      </c>
      <c r="D314" s="19" t="n">
        <v>100</v>
      </c>
      <c r="E314" s="20" t="s">
        <v>95</v>
      </c>
      <c r="F314" s="20" t="n">
        <v>100</v>
      </c>
      <c r="G314" s="20" t="n">
        <v>100</v>
      </c>
      <c r="H314" s="19" t="n"/>
      <c r="I314" s="20" t="n">
        <v>2.9</v>
      </c>
      <c r="J314" s="20" t="n">
        <v>2.5</v>
      </c>
      <c r="K314" s="20" t="n">
        <v>4.2</v>
      </c>
      <c r="L314" s="27" t="n">
        <v>144</v>
      </c>
      <c r="M314" s="40" t="n">
        <v>78.93</v>
      </c>
      <c r="N314" s="17" t="n">
        <v>12</v>
      </c>
    </row>
    <row outlineLevel="0" r="315">
      <c r="A315" s="27" t="n"/>
      <c r="B315" s="16" t="s">
        <v>140</v>
      </c>
      <c r="C315" s="16" t="n"/>
      <c r="D315" s="16" t="n"/>
      <c r="E315" s="27" t="n"/>
      <c r="F315" s="27" t="n"/>
      <c r="G315" s="27" t="n"/>
      <c r="H315" s="16" t="n"/>
      <c r="I315" s="27" t="n">
        <v>47.923</v>
      </c>
      <c r="J315" s="27" t="n">
        <v>50.279</v>
      </c>
      <c r="K315" s="27" t="n">
        <v>183.388</v>
      </c>
      <c r="L315" s="27" t="n">
        <v>1288.89</v>
      </c>
      <c r="M315" s="17" t="n"/>
      <c r="N315" s="28" t="n">
        <v>71.045394</v>
      </c>
    </row>
    <row outlineLevel="0" r="316">
      <c r="A316" s="20" t="n"/>
      <c r="B316" s="16" t="s">
        <v>97</v>
      </c>
      <c r="C316" s="16" t="n"/>
      <c r="D316" s="16" t="n"/>
      <c r="E316" s="20" t="n"/>
      <c r="F316" s="20" t="n"/>
      <c r="G316" s="20" t="n"/>
      <c r="H316" s="19" t="n"/>
      <c r="I316" s="27" t="n">
        <v>78.983</v>
      </c>
      <c r="J316" s="27" t="n">
        <v>82.929</v>
      </c>
      <c r="K316" s="27" t="n">
        <v>327.438</v>
      </c>
      <c r="L316" s="27" t="n">
        <v>2313.57</v>
      </c>
      <c r="M316" s="17" t="n">
        <v>0</v>
      </c>
      <c r="N316" s="42" t="n">
        <v>135.352844</v>
      </c>
    </row>
    <row ht="21" outlineLevel="0" r="317">
      <c r="A317" s="121" t="s">
        <v>4</v>
      </c>
      <c r="B317" s="119" t="s">
        <v>5</v>
      </c>
      <c r="C317" s="119" t="n"/>
      <c r="D317" s="119" t="n"/>
      <c r="E317" s="121" t="s">
        <v>8</v>
      </c>
      <c r="F317" s="121" t="s">
        <v>9</v>
      </c>
      <c r="G317" s="121" t="s">
        <v>10</v>
      </c>
      <c r="H317" s="121" t="s">
        <v>11</v>
      </c>
      <c r="I317" s="121" t="s">
        <v>12</v>
      </c>
      <c r="J317" s="121" t="s">
        <v>13</v>
      </c>
      <c r="K317" s="121" t="s">
        <v>14</v>
      </c>
      <c r="L317" s="121" t="s">
        <v>15</v>
      </c>
      <c r="M317" s="63" t="s">
        <v>16</v>
      </c>
      <c r="N317" s="63" t="n"/>
    </row>
    <row customHeight="true" ht="12.75" outlineLevel="0" r="318">
      <c r="A318" s="133" t="s">
        <v>215</v>
      </c>
      <c r="B318" s="134" t="n"/>
      <c r="C318" s="134" t="n"/>
      <c r="D318" s="134" t="n"/>
      <c r="E318" s="83" t="n"/>
      <c r="F318" s="83" t="n"/>
      <c r="G318" s="83" t="n"/>
      <c r="H318" s="85" t="n"/>
      <c r="I318" s="135" t="n"/>
      <c r="J318" s="135" t="n"/>
      <c r="K318" s="135" t="n"/>
      <c r="L318" s="135" t="n"/>
      <c r="M318" s="63" t="n"/>
      <c r="N318" s="63" t="n"/>
    </row>
    <row outlineLevel="0" r="319">
      <c r="A319" s="136" t="s">
        <v>21</v>
      </c>
      <c r="B319" s="137" t="s"/>
      <c r="C319" s="138" t="n"/>
      <c r="D319" s="138" t="n"/>
      <c r="E319" s="83" t="n"/>
      <c r="F319" s="83" t="n"/>
      <c r="G319" s="83" t="n"/>
      <c r="H319" s="85" t="n"/>
      <c r="I319" s="83" t="n"/>
      <c r="J319" s="83" t="n"/>
      <c r="K319" s="83" t="n"/>
      <c r="L319" s="83" t="n"/>
      <c r="M319" s="63" t="n"/>
      <c r="N319" s="63" t="n"/>
    </row>
    <row customHeight="true" ht="12" outlineLevel="0" r="320">
      <c r="A320" s="83" t="s">
        <v>22</v>
      </c>
      <c r="B320" s="102" t="s">
        <v>216</v>
      </c>
      <c r="C320" s="102" t="n"/>
      <c r="D320" s="102" t="n"/>
      <c r="E320" s="83" t="s">
        <v>217</v>
      </c>
      <c r="F320" s="83" t="n">
        <v>33.3</v>
      </c>
      <c r="G320" s="83" t="n">
        <v>33.3</v>
      </c>
      <c r="H320" s="85" t="n"/>
      <c r="I320" s="83" t="n">
        <v>3.4</v>
      </c>
      <c r="J320" s="83" t="n">
        <v>0.33</v>
      </c>
      <c r="K320" s="83" t="n">
        <v>22.5</v>
      </c>
      <c r="L320" s="83" t="n">
        <v>109.2</v>
      </c>
      <c r="M320" s="63" t="n">
        <v>40.1</v>
      </c>
      <c r="N320" s="63" t="n">
        <f aca="false" ca="false" dt2D="false" dtr="false" t="normal">F320*M320/1000</f>
        <v>1.33533</v>
      </c>
    </row>
    <row outlineLevel="0" r="321">
      <c r="A321" s="83" t="n"/>
      <c r="B321" s="139" t="s"/>
      <c r="C321" s="140" t="s">
        <v>218</v>
      </c>
      <c r="D321" s="140" t="s">
        <v>219</v>
      </c>
      <c r="E321" s="83" t="s">
        <v>28</v>
      </c>
      <c r="F321" s="83" t="n">
        <v>7.5</v>
      </c>
      <c r="G321" s="83" t="n">
        <v>7.5</v>
      </c>
      <c r="H321" s="85" t="n"/>
      <c r="I321" s="83" t="s">
        <v>29</v>
      </c>
      <c r="J321" s="83" t="s">
        <v>29</v>
      </c>
      <c r="K321" s="83" t="n">
        <v>7.4</v>
      </c>
      <c r="L321" s="83" t="n">
        <v>28.4</v>
      </c>
      <c r="M321" s="63" t="n">
        <v>52.87</v>
      </c>
      <c r="N321" s="63" t="n">
        <f aca="false" ca="false" dt2D="false" dtr="false" t="normal">F321*M321/1000</f>
        <v>0.396525</v>
      </c>
    </row>
    <row outlineLevel="0" r="322">
      <c r="A322" s="83" t="n"/>
      <c r="B322" s="103" t="n"/>
      <c r="C322" s="103" t="n"/>
      <c r="D322" s="103" t="n"/>
      <c r="E322" s="83" t="s">
        <v>30</v>
      </c>
      <c r="F322" s="83" t="n">
        <v>0.06</v>
      </c>
      <c r="G322" s="83" t="n">
        <v>0.06</v>
      </c>
      <c r="H322" s="85" t="n"/>
      <c r="I322" s="83" t="n"/>
      <c r="J322" s="83" t="n"/>
      <c r="K322" s="83" t="n"/>
      <c r="L322" s="83" t="n"/>
      <c r="M322" s="63" t="n"/>
      <c r="N322" s="63" t="n">
        <f aca="false" ca="false" dt2D="false" dtr="false" t="normal">F322*M322/1000</f>
        <v>0</v>
      </c>
    </row>
    <row outlineLevel="0" r="323">
      <c r="A323" s="83" t="n"/>
      <c r="B323" s="84" t="n"/>
      <c r="C323" s="84" t="n"/>
      <c r="D323" s="84" t="n"/>
      <c r="E323" s="83" t="s">
        <v>27</v>
      </c>
      <c r="F323" s="83" t="n">
        <v>73.8</v>
      </c>
      <c r="G323" s="83" t="n">
        <v>73.8</v>
      </c>
      <c r="H323" s="85" t="n"/>
      <c r="I323" s="83" t="n">
        <v>2.08</v>
      </c>
      <c r="J323" s="83" t="n">
        <v>2.36</v>
      </c>
      <c r="K323" s="83" t="n">
        <v>3.49</v>
      </c>
      <c r="L323" s="83" t="n">
        <v>42.8</v>
      </c>
      <c r="M323" s="63" t="n">
        <v>51.71</v>
      </c>
      <c r="N323" s="63" t="n">
        <f aca="false" ca="false" dt2D="false" dtr="false" t="normal">F323*M323/1000</f>
        <v>3.816198</v>
      </c>
    </row>
    <row outlineLevel="0" r="324">
      <c r="A324" s="83" t="n"/>
      <c r="B324" s="84" t="n"/>
      <c r="C324" s="84" t="n"/>
      <c r="D324" s="84" t="n"/>
      <c r="E324" s="83" t="s">
        <v>31</v>
      </c>
      <c r="F324" s="83" t="n">
        <v>5</v>
      </c>
      <c r="G324" s="83" t="n">
        <v>5</v>
      </c>
      <c r="H324" s="85" t="n"/>
      <c r="I324" s="83" t="n">
        <v>0.04</v>
      </c>
      <c r="J324" s="83" t="n">
        <v>3.6</v>
      </c>
      <c r="K324" s="83" t="n">
        <v>0.28</v>
      </c>
      <c r="L324" s="83" t="n">
        <v>33.05</v>
      </c>
      <c r="M324" s="63" t="n">
        <v>504.7</v>
      </c>
      <c r="N324" s="63" t="n">
        <f aca="false" ca="false" dt2D="false" dtr="false" t="normal">F324*M324/1000</f>
        <v>2.5235</v>
      </c>
    </row>
    <row outlineLevel="0" r="325">
      <c r="A325" s="83" t="n"/>
      <c r="B325" s="84" t="n"/>
      <c r="C325" s="84" t="n"/>
      <c r="D325" s="84" t="n"/>
      <c r="E325" s="83" t="n"/>
      <c r="F325" s="83" t="n"/>
      <c r="G325" s="83" t="n"/>
      <c r="H325" s="85" t="s">
        <v>26</v>
      </c>
      <c r="I325" s="86" t="n">
        <v>5.52</v>
      </c>
      <c r="J325" s="86" t="n">
        <v>6.29</v>
      </c>
      <c r="K325" s="86" t="n">
        <v>33.67</v>
      </c>
      <c r="L325" s="86" t="n">
        <v>213.45</v>
      </c>
      <c r="M325" s="63" t="n"/>
      <c r="N325" s="79" t="n">
        <f aca="false" ca="false" dt2D="false" dtr="false" t="normal">SUM(N320:N324)</f>
        <v>8.071553</v>
      </c>
    </row>
    <row outlineLevel="0" r="326">
      <c r="A326" s="83" t="s">
        <v>32</v>
      </c>
      <c r="B326" s="85" t="s">
        <v>33</v>
      </c>
      <c r="C326" s="141" t="n"/>
      <c r="D326" s="141" t="n"/>
      <c r="E326" s="83" t="s">
        <v>34</v>
      </c>
      <c r="F326" s="83" t="n">
        <v>4</v>
      </c>
      <c r="G326" s="83" t="n"/>
      <c r="H326" s="85" t="n"/>
      <c r="I326" s="83" t="n">
        <v>0.19</v>
      </c>
      <c r="J326" s="83" t="n">
        <v>0.14</v>
      </c>
      <c r="K326" s="83" t="n">
        <v>0.3</v>
      </c>
      <c r="L326" s="83" t="n"/>
      <c r="M326" s="63" t="n">
        <v>210.72</v>
      </c>
      <c r="N326" s="63" t="n">
        <f aca="false" ca="false" dt2D="false" dtr="false" t="normal">F326*M326/1000</f>
        <v>0.84288</v>
      </c>
    </row>
    <row outlineLevel="0" r="327">
      <c r="A327" s="83" t="s">
        <v>35</v>
      </c>
      <c r="B327" s="142" t="s"/>
      <c r="C327" s="143" t="n">
        <v>200</v>
      </c>
      <c r="D327" s="143" t="n">
        <v>200</v>
      </c>
      <c r="E327" s="83" t="s">
        <v>114</v>
      </c>
      <c r="F327" s="83" t="n">
        <v>100</v>
      </c>
      <c r="G327" s="83" t="n"/>
      <c r="H327" s="85" t="n"/>
      <c r="I327" s="83" t="n">
        <v>2.82</v>
      </c>
      <c r="J327" s="83" t="n">
        <v>3.2</v>
      </c>
      <c r="K327" s="83" t="n">
        <v>4.73</v>
      </c>
      <c r="L327" s="83" t="n">
        <v>58</v>
      </c>
      <c r="M327" s="63" t="n">
        <v>51.71</v>
      </c>
      <c r="N327" s="63" t="n">
        <f aca="false" ca="false" dt2D="false" dtr="false" t="normal">F327*M327/1000</f>
        <v>5.171</v>
      </c>
    </row>
    <row outlineLevel="0" r="328">
      <c r="A328" s="83" t="n"/>
      <c r="B328" s="84" t="n"/>
      <c r="C328" s="84" t="n"/>
      <c r="D328" s="84" t="n"/>
      <c r="E328" s="83" t="s">
        <v>28</v>
      </c>
      <c r="F328" s="83" t="n">
        <v>20</v>
      </c>
      <c r="G328" s="83" t="n"/>
      <c r="H328" s="85" t="n"/>
      <c r="I328" s="83" t="s">
        <v>29</v>
      </c>
      <c r="J328" s="83" t="s">
        <v>29</v>
      </c>
      <c r="K328" s="83" t="n">
        <v>19.96</v>
      </c>
      <c r="L328" s="83" t="n">
        <v>75.8</v>
      </c>
      <c r="M328" s="63" t="n">
        <v>52.87</v>
      </c>
      <c r="N328" s="63" t="n">
        <f aca="false" ca="false" dt2D="false" dtr="false" t="normal">F328*M328/1000</f>
        <v>1.0574</v>
      </c>
    </row>
    <row outlineLevel="0" r="329">
      <c r="A329" s="83" t="n"/>
      <c r="B329" s="84" t="n"/>
      <c r="C329" s="84" t="n"/>
      <c r="D329" s="84" t="n"/>
      <c r="E329" s="83" t="n"/>
      <c r="F329" s="83" t="n"/>
      <c r="G329" s="83" t="n"/>
      <c r="H329" s="85" t="n">
        <v>200</v>
      </c>
      <c r="I329" s="86" t="n">
        <v>3.01</v>
      </c>
      <c r="J329" s="86" t="n">
        <v>3.34</v>
      </c>
      <c r="K329" s="86" t="n">
        <v>24.99</v>
      </c>
      <c r="L329" s="86" t="n">
        <v>133.8</v>
      </c>
      <c r="M329" s="63" t="n"/>
      <c r="N329" s="79" t="n">
        <f aca="false" ca="false" dt2D="false" dtr="false" t="normal">SUM(N326:N328)</f>
        <v>7.07128</v>
      </c>
    </row>
    <row customHeight="true" ht="12" outlineLevel="0" r="330">
      <c r="A330" s="83" t="s">
        <v>36</v>
      </c>
      <c r="B330" s="84" t="s">
        <v>37</v>
      </c>
      <c r="C330" s="84" t="n">
        <v>70</v>
      </c>
      <c r="D330" s="84" t="n">
        <v>90</v>
      </c>
      <c r="E330" s="83" t="s">
        <v>38</v>
      </c>
      <c r="F330" s="83" t="n">
        <v>80</v>
      </c>
      <c r="G330" s="83" t="n">
        <v>80</v>
      </c>
      <c r="H330" s="85" t="n"/>
      <c r="I330" s="83" t="n">
        <v>6.96</v>
      </c>
      <c r="J330" s="83" t="n">
        <v>1.2</v>
      </c>
      <c r="K330" s="83" t="n">
        <v>32.96</v>
      </c>
      <c r="L330" s="83" t="n">
        <v>181</v>
      </c>
      <c r="M330" s="63" t="n">
        <v>55.61</v>
      </c>
      <c r="N330" s="63" t="n">
        <f aca="false" ca="false" dt2D="false" dtr="false" t="normal">F330*M330/1000</f>
        <v>4.4488</v>
      </c>
    </row>
    <row outlineLevel="0" r="331">
      <c r="A331" s="83" t="n"/>
      <c r="B331" s="87" t="s"/>
      <c r="C331" s="84" t="n">
        <v>10</v>
      </c>
      <c r="D331" s="84" t="n">
        <v>10</v>
      </c>
      <c r="E331" s="83" t="s">
        <v>39</v>
      </c>
      <c r="F331" s="83" t="n">
        <v>10</v>
      </c>
      <c r="G331" s="83" t="n"/>
      <c r="H331" s="85" t="n"/>
      <c r="I331" s="83" t="n">
        <v>2.68</v>
      </c>
      <c r="J331" s="83" t="n">
        <v>2.57</v>
      </c>
      <c r="K331" s="83" t="s">
        <v>29</v>
      </c>
      <c r="L331" s="83" t="n">
        <v>33.79</v>
      </c>
      <c r="M331" s="63" t="n">
        <v>523.4</v>
      </c>
      <c r="N331" s="63" t="n">
        <f aca="false" ca="false" dt2D="false" dtr="false" t="normal">F331*M331/1000</f>
        <v>5.234</v>
      </c>
    </row>
    <row outlineLevel="0" r="332">
      <c r="A332" s="83" t="n"/>
      <c r="B332" s="84" t="n"/>
      <c r="C332" s="84" t="n">
        <v>10</v>
      </c>
      <c r="D332" s="84" t="n">
        <v>10</v>
      </c>
      <c r="E332" s="83" t="s">
        <v>40</v>
      </c>
      <c r="F332" s="83" t="n">
        <v>10</v>
      </c>
      <c r="G332" s="83" t="n"/>
      <c r="H332" s="85" t="n"/>
      <c r="I332" s="83" t="n">
        <v>0.08</v>
      </c>
      <c r="J332" s="83" t="n">
        <v>7.25</v>
      </c>
      <c r="K332" s="83" t="n">
        <v>0.26</v>
      </c>
      <c r="L332" s="83" t="n">
        <v>66.1</v>
      </c>
      <c r="M332" s="63" t="n">
        <v>504.7</v>
      </c>
      <c r="N332" s="63" t="n">
        <f aca="false" ca="false" dt2D="false" dtr="false" t="normal">F332*M332/1000</f>
        <v>5.047</v>
      </c>
    </row>
    <row ht="23" outlineLevel="0" r="333">
      <c r="A333" s="83" t="n"/>
      <c r="B333" s="84" t="n"/>
      <c r="C333" s="84" t="n"/>
      <c r="D333" s="84" t="n"/>
      <c r="E333" s="83" t="n"/>
      <c r="F333" s="83" t="n"/>
      <c r="G333" s="83" t="n"/>
      <c r="H333" s="85" t="s">
        <v>42</v>
      </c>
      <c r="I333" s="86" t="n">
        <v>9.72</v>
      </c>
      <c r="J333" s="86" t="n">
        <v>11.02</v>
      </c>
      <c r="K333" s="86" t="n">
        <v>33.22</v>
      </c>
      <c r="L333" s="86" t="n">
        <v>280.89</v>
      </c>
      <c r="M333" s="63" t="n"/>
      <c r="N333" s="79" t="n">
        <f aca="false" ca="false" dt2D="false" dtr="false" t="normal">SUM(N330:N332)</f>
        <v>14.7298</v>
      </c>
    </row>
    <row outlineLevel="0" r="334">
      <c r="A334" s="83" t="n"/>
      <c r="B334" s="84" t="s">
        <v>115</v>
      </c>
      <c r="C334" s="84" t="n">
        <v>120</v>
      </c>
      <c r="D334" s="84" t="n">
        <v>120</v>
      </c>
      <c r="E334" s="83" t="s">
        <v>149</v>
      </c>
      <c r="F334" s="83" t="n">
        <v>120</v>
      </c>
      <c r="G334" s="83" t="n">
        <v>120</v>
      </c>
      <c r="H334" s="85" t="n">
        <v>120</v>
      </c>
      <c r="I334" s="83" t="n">
        <v>1.8</v>
      </c>
      <c r="J334" s="83" t="n">
        <v>0.84</v>
      </c>
      <c r="K334" s="83" t="n">
        <v>18.31</v>
      </c>
      <c r="L334" s="83" t="n">
        <v>74.76</v>
      </c>
      <c r="M334" s="63" t="n">
        <v>68.9</v>
      </c>
      <c r="N334" s="79" t="n">
        <f aca="false" ca="false" dt2D="false" dtr="false" t="normal">F334*M334/1000</f>
        <v>8.268</v>
      </c>
    </row>
    <row outlineLevel="0" r="335">
      <c r="A335" s="83" t="s">
        <v>45</v>
      </c>
      <c r="B335" s="84" t="s">
        <v>46</v>
      </c>
      <c r="C335" s="84" t="n">
        <v>100</v>
      </c>
      <c r="D335" s="84" t="n">
        <v>100</v>
      </c>
      <c r="E335" s="83" t="s">
        <v>46</v>
      </c>
      <c r="F335" s="83" t="n">
        <v>100</v>
      </c>
      <c r="G335" s="83" t="n">
        <v>100</v>
      </c>
      <c r="H335" s="85" t="n">
        <v>100</v>
      </c>
      <c r="I335" s="83" t="n"/>
      <c r="J335" s="83" t="n"/>
      <c r="K335" s="83" t="n">
        <v>19</v>
      </c>
      <c r="L335" s="83" t="n">
        <v>75</v>
      </c>
      <c r="M335" s="63" t="n">
        <v>65.86</v>
      </c>
      <c r="N335" s="79" t="n">
        <f aca="false" ca="false" dt2D="false" dtr="false" t="normal">F335*M335/1000</f>
        <v>6.586</v>
      </c>
    </row>
    <row customHeight="true" ht="14.25" outlineLevel="0" r="336">
      <c r="A336" s="144" t="n"/>
      <c r="B336" s="144" t="n"/>
      <c r="C336" s="144" t="n"/>
      <c r="D336" s="144" t="n"/>
      <c r="E336" s="83" t="n"/>
      <c r="F336" s="83" t="n"/>
      <c r="G336" s="83" t="n">
        <v>2</v>
      </c>
      <c r="H336" s="85" t="n"/>
      <c r="I336" s="135" t="n">
        <f aca="false" ca="false" dt2D="false" dtr="false" t="normal">SUM(I334:I335)</f>
        <v>1.8</v>
      </c>
      <c r="J336" s="135" t="n">
        <f aca="false" ca="false" dt2D="false" dtr="false" t="normal">SUM(J334:J335)</f>
        <v>0.84</v>
      </c>
      <c r="K336" s="135" t="n">
        <f aca="false" ca="false" dt2D="false" dtr="false" t="normal">SUM(K334:K335)</f>
        <v>37.31</v>
      </c>
      <c r="L336" s="135" t="n">
        <f aca="false" ca="false" dt2D="false" dtr="false" t="normal">SUM(L334:L335)</f>
        <v>149.76</v>
      </c>
      <c r="M336" s="135" t="n"/>
      <c r="N336" s="63" t="n"/>
    </row>
    <row customHeight="true" ht="12" outlineLevel="0" r="337">
      <c r="A337" s="119" t="s">
        <v>47</v>
      </c>
      <c r="B337" s="120" t="s"/>
      <c r="C337" s="145" t="n"/>
      <c r="D337" s="145" t="n"/>
      <c r="E337" s="83" t="n"/>
      <c r="F337" s="83" t="n"/>
      <c r="G337" s="83" t="n"/>
      <c r="H337" s="85" t="n"/>
      <c r="I337" s="135" t="n">
        <f aca="false" ca="false" dt2D="false" dtr="false" t="normal">I325+I329+I333+I336</f>
        <v>20.05</v>
      </c>
      <c r="J337" s="135" t="n">
        <f aca="false" ca="false" dt2D="false" dtr="false" t="normal">J325+J329+J333+J336</f>
        <v>21.49</v>
      </c>
      <c r="K337" s="135" t="n">
        <f aca="false" ca="false" dt2D="false" dtr="false" t="normal">K325+K329+K333+K336</f>
        <v>129.19</v>
      </c>
      <c r="L337" s="135" t="n">
        <f aca="false" ca="false" dt2D="false" dtr="false" t="normal">L325+L329+L333+L336</f>
        <v>777.9</v>
      </c>
      <c r="M337" s="135" t="n"/>
      <c r="N337" s="79" t="n">
        <f aca="false" ca="false" dt2D="false" dtr="false" t="normal">N335+N334+N333+N329+N325</f>
        <v>44.726633</v>
      </c>
    </row>
    <row outlineLevel="0" r="338">
      <c r="A338" s="66" t="s">
        <v>48</v>
      </c>
      <c r="B338" s="72" t="n"/>
      <c r="C338" s="72" t="n"/>
      <c r="D338" s="72" t="n"/>
      <c r="E338" s="67" t="n"/>
      <c r="F338" s="67" t="n"/>
      <c r="G338" s="67" t="n"/>
      <c r="H338" s="71" t="n"/>
      <c r="I338" s="67" t="s">
        <v>99</v>
      </c>
      <c r="J338" s="67" t="n"/>
      <c r="K338" s="67" t="n"/>
      <c r="L338" s="67" t="n"/>
      <c r="M338" s="62" t="n"/>
      <c r="N338" s="63" t="n"/>
    </row>
    <row customHeight="true" ht="12" outlineLevel="0" r="339">
      <c r="A339" s="83" t="n"/>
      <c r="B339" s="84" t="s">
        <v>118</v>
      </c>
      <c r="C339" s="84" t="n"/>
      <c r="D339" s="84" t="n"/>
      <c r="E339" s="83" t="s">
        <v>119</v>
      </c>
      <c r="F339" s="83" t="n">
        <v>86.67</v>
      </c>
      <c r="G339" s="83" t="s">
        <v>120</v>
      </c>
      <c r="H339" s="85" t="n"/>
      <c r="I339" s="83" t="n">
        <v>1.3</v>
      </c>
      <c r="J339" s="83" t="n">
        <v>0.69</v>
      </c>
      <c r="K339" s="83" t="n">
        <v>7</v>
      </c>
      <c r="L339" s="83" t="n">
        <v>29.12</v>
      </c>
      <c r="M339" s="63" t="n">
        <v>38.06</v>
      </c>
      <c r="N339" s="63" t="n">
        <f aca="false" ca="false" dt2D="false" dtr="false" t="normal">F339*M339/1000</f>
        <v>3.2986602</v>
      </c>
    </row>
    <row outlineLevel="0" r="340">
      <c r="A340" s="83" t="s">
        <v>121</v>
      </c>
      <c r="B340" s="87" t="s"/>
      <c r="C340" s="84" t="n">
        <v>80</v>
      </c>
      <c r="D340" s="84" t="n">
        <v>120</v>
      </c>
      <c r="E340" s="83" t="s">
        <v>69</v>
      </c>
      <c r="F340" s="83" t="n">
        <v>5</v>
      </c>
      <c r="G340" s="83" t="n">
        <v>5</v>
      </c>
      <c r="H340" s="85" t="n"/>
      <c r="I340" s="83" t="n"/>
      <c r="J340" s="83" t="n">
        <v>6.99</v>
      </c>
      <c r="K340" s="83" t="n"/>
      <c r="L340" s="83" t="n">
        <v>62.93</v>
      </c>
      <c r="M340" s="63" t="n">
        <v>118.3</v>
      </c>
      <c r="N340" s="63" t="n">
        <f aca="false" ca="false" dt2D="false" dtr="false" t="normal">F340*M340/1000</f>
        <v>0.5915</v>
      </c>
    </row>
    <row customHeight="true" ht="13.5" outlineLevel="0" r="341">
      <c r="A341" s="83" t="n"/>
      <c r="B341" s="84" t="n"/>
      <c r="C341" s="84" t="n"/>
      <c r="D341" s="84" t="n"/>
      <c r="E341" s="83" t="s">
        <v>53</v>
      </c>
      <c r="F341" s="83" t="n">
        <v>30</v>
      </c>
      <c r="G341" s="83" t="n">
        <v>26.4</v>
      </c>
      <c r="H341" s="85" t="n"/>
      <c r="I341" s="83" t="n">
        <v>0.12</v>
      </c>
      <c r="J341" s="83" t="n">
        <v>0.105</v>
      </c>
      <c r="K341" s="83" t="n">
        <v>2.58</v>
      </c>
      <c r="L341" s="83" t="n">
        <v>11.88</v>
      </c>
      <c r="M341" s="63" t="n">
        <v>83.14</v>
      </c>
      <c r="N341" s="63" t="n">
        <f aca="false" ca="false" dt2D="false" dtr="false" t="normal">F341*M341/1000</f>
        <v>2.4942</v>
      </c>
    </row>
    <row outlineLevel="0" r="342">
      <c r="A342" s="83" t="n"/>
      <c r="B342" s="84" t="n"/>
      <c r="C342" s="84" t="n"/>
      <c r="D342" s="84" t="n"/>
      <c r="E342" s="83" t="s">
        <v>28</v>
      </c>
      <c r="F342" s="83" t="n">
        <v>3</v>
      </c>
      <c r="G342" s="83" t="n">
        <v>3</v>
      </c>
      <c r="H342" s="85" t="n"/>
      <c r="I342" s="83" t="n"/>
      <c r="J342" s="83" t="n"/>
      <c r="K342" s="83" t="n">
        <v>2.99</v>
      </c>
      <c r="L342" s="83" t="n">
        <v>11.38</v>
      </c>
      <c r="M342" s="63" t="n">
        <v>52.87</v>
      </c>
      <c r="N342" s="63" t="n">
        <f aca="false" ca="false" dt2D="false" dtr="false" t="normal">F342*M342/1000</f>
        <v>0.15861</v>
      </c>
    </row>
    <row outlineLevel="0" r="343">
      <c r="A343" s="83" t="n"/>
      <c r="B343" s="84" t="n"/>
      <c r="C343" s="84" t="n"/>
      <c r="D343" s="84" t="n"/>
      <c r="E343" s="83" t="n"/>
      <c r="F343" s="83" t="n"/>
      <c r="G343" s="83" t="n"/>
      <c r="H343" s="85" t="n">
        <v>100</v>
      </c>
      <c r="I343" s="86" t="n">
        <v>1.42</v>
      </c>
      <c r="J343" s="86" t="n">
        <v>7.785</v>
      </c>
      <c r="K343" s="86" t="n">
        <v>12.57</v>
      </c>
      <c r="L343" s="86" t="n">
        <v>115.31</v>
      </c>
      <c r="M343" s="63" t="n"/>
      <c r="N343" s="79" t="n">
        <f aca="false" ca="false" dt2D="false" dtr="false" t="normal">SUM(N339:N342)</f>
        <v>6.5429702</v>
      </c>
    </row>
    <row customHeight="true" ht="12" outlineLevel="0" r="344">
      <c r="A344" s="67" t="s">
        <v>220</v>
      </c>
      <c r="B344" s="72" t="s">
        <v>221</v>
      </c>
      <c r="C344" s="72" t="s">
        <v>222</v>
      </c>
      <c r="D344" s="72" t="s">
        <v>222</v>
      </c>
      <c r="E344" s="67" t="s">
        <v>57</v>
      </c>
      <c r="F344" s="67" t="n">
        <v>62.5</v>
      </c>
      <c r="G344" s="67" t="n">
        <v>50</v>
      </c>
      <c r="H344" s="71" t="n"/>
      <c r="I344" s="67" t="n">
        <v>0.15</v>
      </c>
      <c r="J344" s="67" t="n">
        <v>0.05</v>
      </c>
      <c r="K344" s="67" t="n">
        <v>2.85</v>
      </c>
      <c r="L344" s="67" t="n">
        <v>13.5</v>
      </c>
      <c r="M344" s="62" t="n">
        <v>18.46</v>
      </c>
      <c r="N344" s="63" t="n">
        <f aca="false" ca="false" dt2D="false" dtr="false" t="normal">F344*M344/1000</f>
        <v>1.15375</v>
      </c>
    </row>
    <row outlineLevel="0" r="345">
      <c r="A345" s="67" t="n"/>
      <c r="B345" s="76" t="s"/>
      <c r="C345" s="72" t="n"/>
      <c r="D345" s="72" t="n"/>
      <c r="E345" s="67" t="s">
        <v>51</v>
      </c>
      <c r="F345" s="67" t="n">
        <v>12.5</v>
      </c>
      <c r="G345" s="67" t="n">
        <v>10</v>
      </c>
      <c r="H345" s="71" t="n"/>
      <c r="I345" s="67" t="n">
        <v>0.12</v>
      </c>
      <c r="J345" s="67" t="n">
        <v>0.05</v>
      </c>
      <c r="K345" s="67" t="n">
        <v>6.3</v>
      </c>
      <c r="L345" s="67" t="n">
        <v>3.4</v>
      </c>
      <c r="M345" s="62" t="n">
        <v>36.67</v>
      </c>
      <c r="N345" s="63" t="n">
        <f aca="false" ca="false" dt2D="false" dtr="false" t="normal">F345*M345/1000</f>
        <v>0.458375</v>
      </c>
    </row>
    <row outlineLevel="0" r="346">
      <c r="A346" s="67" t="n"/>
      <c r="B346" s="72" t="n"/>
      <c r="C346" s="72" t="n"/>
      <c r="D346" s="72" t="n"/>
      <c r="E346" s="67" t="s">
        <v>60</v>
      </c>
      <c r="F346" s="67" t="n">
        <v>12</v>
      </c>
      <c r="G346" s="67" t="n">
        <v>10</v>
      </c>
      <c r="H346" s="71" t="n"/>
      <c r="I346" s="67" t="n">
        <v>0.6</v>
      </c>
      <c r="J346" s="67" t="n">
        <v>0.12</v>
      </c>
      <c r="K346" s="67" t="n">
        <v>4.89</v>
      </c>
      <c r="L346" s="67" t="n">
        <v>24.6</v>
      </c>
      <c r="M346" s="62" t="n">
        <v>27.74</v>
      </c>
      <c r="N346" s="63" t="n">
        <f aca="false" ca="false" dt2D="false" dtr="false" t="normal">F346*M346/1000</f>
        <v>0.33288</v>
      </c>
    </row>
    <row outlineLevel="0" r="347">
      <c r="A347" s="67" t="n"/>
      <c r="B347" s="72" t="n"/>
      <c r="C347" s="72" t="n"/>
      <c r="D347" s="72" t="n"/>
      <c r="E347" s="67" t="s">
        <v>59</v>
      </c>
      <c r="F347" s="67" t="n">
        <v>40</v>
      </c>
      <c r="G347" s="67" t="n">
        <v>30</v>
      </c>
      <c r="H347" s="71" t="n"/>
      <c r="I347" s="67" t="n">
        <v>0.8</v>
      </c>
      <c r="J347" s="67" t="n">
        <v>0.11</v>
      </c>
      <c r="K347" s="67" t="n">
        <v>0.37</v>
      </c>
      <c r="L347" s="67" t="n">
        <v>23.04</v>
      </c>
      <c r="M347" s="62" t="n">
        <v>30.16</v>
      </c>
      <c r="N347" s="63" t="n">
        <f aca="false" ca="false" dt2D="false" dtr="false" t="normal">F347*M347/1000</f>
        <v>1.2064</v>
      </c>
    </row>
    <row outlineLevel="0" r="348">
      <c r="A348" s="67" t="n"/>
      <c r="B348" s="72" t="n"/>
      <c r="C348" s="72" t="n"/>
      <c r="D348" s="72" t="n"/>
      <c r="E348" s="67" t="s">
        <v>223</v>
      </c>
      <c r="F348" s="67" t="n">
        <v>0</v>
      </c>
      <c r="G348" s="67" t="n">
        <v>0</v>
      </c>
      <c r="H348" s="71" t="n"/>
      <c r="I348" s="67" t="n">
        <v>3.88</v>
      </c>
      <c r="J348" s="67" t="n"/>
      <c r="K348" s="67" t="n"/>
      <c r="L348" s="67" t="n"/>
      <c r="M348" s="62" t="n">
        <v>0</v>
      </c>
      <c r="N348" s="63" t="n">
        <f aca="false" ca="false" dt2D="false" dtr="false" t="normal">F348*M348/1000</f>
        <v>0</v>
      </c>
    </row>
    <row outlineLevel="0" r="349">
      <c r="A349" s="67" t="n"/>
      <c r="B349" s="72" t="n"/>
      <c r="C349" s="72" t="n"/>
      <c r="D349" s="72" t="n"/>
      <c r="E349" s="67" t="s">
        <v>224</v>
      </c>
      <c r="F349" s="67" t="n">
        <v>5</v>
      </c>
      <c r="G349" s="67" t="n">
        <v>5</v>
      </c>
      <c r="H349" s="71" t="n"/>
      <c r="I349" s="67" t="n"/>
      <c r="J349" s="67" t="n"/>
      <c r="K349" s="67" t="n"/>
      <c r="L349" s="67" t="n"/>
      <c r="M349" s="62" t="n"/>
      <c r="N349" s="63" t="n">
        <f aca="false" ca="false" dt2D="false" dtr="false" t="normal">F349*M349/1000</f>
        <v>0</v>
      </c>
    </row>
    <row outlineLevel="0" r="350">
      <c r="A350" s="67" t="n"/>
      <c r="B350" s="72" t="n"/>
      <c r="C350" s="72" t="n"/>
      <c r="D350" s="72" t="n"/>
      <c r="E350" s="67" t="s">
        <v>69</v>
      </c>
      <c r="F350" s="67" t="n">
        <v>5</v>
      </c>
      <c r="G350" s="67" t="n">
        <v>5</v>
      </c>
      <c r="H350" s="71" t="n"/>
      <c r="I350" s="67" t="n"/>
      <c r="J350" s="67" t="n">
        <v>4.99</v>
      </c>
      <c r="K350" s="67" t="n"/>
      <c r="L350" s="67" t="n">
        <v>44.95</v>
      </c>
      <c r="M350" s="62" t="n">
        <v>118.3</v>
      </c>
      <c r="N350" s="63" t="n">
        <f aca="false" ca="false" dt2D="false" dtr="false" t="normal">F350*M350/1000</f>
        <v>0.5915</v>
      </c>
    </row>
    <row outlineLevel="0" r="351">
      <c r="A351" s="67" t="n"/>
      <c r="B351" s="72" t="n"/>
      <c r="C351" s="72" t="n"/>
      <c r="D351" s="72" t="n"/>
      <c r="E351" s="67" t="s">
        <v>30</v>
      </c>
      <c r="F351" s="67" t="n">
        <v>1</v>
      </c>
      <c r="G351" s="67" t="n"/>
      <c r="H351" s="71" t="n"/>
      <c r="I351" s="67" t="n">
        <v>0.8</v>
      </c>
      <c r="J351" s="67" t="n">
        <v>0.2</v>
      </c>
      <c r="K351" s="67" t="n"/>
      <c r="L351" s="67" t="n">
        <v>6</v>
      </c>
      <c r="M351" s="62" t="n"/>
      <c r="N351" s="63" t="n">
        <f aca="false" ca="false" dt2D="false" dtr="false" t="normal">F351*M351/1000</f>
        <v>0</v>
      </c>
    </row>
    <row outlineLevel="0" r="352">
      <c r="A352" s="67" t="n"/>
      <c r="B352" s="72" t="n"/>
      <c r="C352" s="72" t="n"/>
      <c r="D352" s="72" t="n"/>
      <c r="E352" s="67" t="s">
        <v>158</v>
      </c>
      <c r="F352" s="67" t="n">
        <v>200</v>
      </c>
      <c r="G352" s="67" t="n">
        <v>200</v>
      </c>
      <c r="H352" s="71" t="n"/>
      <c r="I352" s="67" t="n">
        <v>9.68</v>
      </c>
      <c r="J352" s="67" t="n">
        <v>6.24</v>
      </c>
      <c r="K352" s="67" t="n"/>
      <c r="L352" s="67" t="n">
        <v>88.29</v>
      </c>
      <c r="M352" s="62" t="n"/>
      <c r="N352" s="63" t="n">
        <f aca="false" ca="false" dt2D="false" dtr="false" t="normal">F352*M352/1000</f>
        <v>0</v>
      </c>
    </row>
    <row outlineLevel="0" r="353">
      <c r="A353" s="67" t="n"/>
      <c r="B353" s="72" t="n"/>
      <c r="C353" s="72" t="n"/>
      <c r="D353" s="72" t="n"/>
      <c r="E353" s="67" t="s">
        <v>125</v>
      </c>
      <c r="F353" s="67" t="n">
        <v>54</v>
      </c>
      <c r="G353" s="67" t="n">
        <v>40</v>
      </c>
      <c r="H353" s="71" t="n"/>
      <c r="I353" s="67" t="n">
        <v>10</v>
      </c>
      <c r="J353" s="67" t="n">
        <v>6.48</v>
      </c>
      <c r="K353" s="67" t="s">
        <v>29</v>
      </c>
      <c r="L353" s="67" t="n">
        <v>88.29</v>
      </c>
      <c r="M353" s="62" t="n">
        <v>323.91</v>
      </c>
      <c r="N353" s="63" t="n">
        <f aca="false" ca="false" dt2D="false" dtr="false" t="normal">F353*M353/1000</f>
        <v>17.49114</v>
      </c>
    </row>
    <row outlineLevel="0" r="354">
      <c r="A354" s="67" t="n"/>
      <c r="B354" s="72" t="n"/>
      <c r="C354" s="72" t="n"/>
      <c r="D354" s="72" t="n"/>
      <c r="E354" s="67" t="s">
        <v>64</v>
      </c>
      <c r="F354" s="67" t="n">
        <v>10</v>
      </c>
      <c r="G354" s="67" t="n">
        <v>10</v>
      </c>
      <c r="H354" s="71" t="n">
        <v>10</v>
      </c>
      <c r="I354" s="67" t="n">
        <v>0.28</v>
      </c>
      <c r="J354" s="67" t="n">
        <v>2</v>
      </c>
      <c r="K354" s="67" t="n">
        <v>0.32</v>
      </c>
      <c r="L354" s="67" t="n">
        <v>20.64</v>
      </c>
      <c r="M354" s="62" t="n">
        <v>171.79</v>
      </c>
      <c r="N354" s="63" t="n">
        <f aca="false" ca="false" dt2D="false" dtr="false" t="normal">F354*M354/1000</f>
        <v>1.7179</v>
      </c>
    </row>
    <row customHeight="true" ht="13.5" outlineLevel="0" r="355">
      <c r="A355" s="67" t="n"/>
      <c r="B355" s="72" t="n"/>
      <c r="C355" s="72" t="n"/>
      <c r="D355" s="72" t="n"/>
      <c r="E355" s="67" t="n"/>
      <c r="F355" s="67" t="n"/>
      <c r="G355" s="67" t="n"/>
      <c r="H355" s="71" t="s">
        <v>58</v>
      </c>
      <c r="I355" s="66" t="n">
        <v>26.31</v>
      </c>
      <c r="J355" s="66" t="n">
        <v>20.24</v>
      </c>
      <c r="K355" s="66" t="n">
        <v>14.73</v>
      </c>
      <c r="L355" s="66" t="n">
        <v>312.71</v>
      </c>
      <c r="M355" s="62" t="n"/>
      <c r="N355" s="79" t="n">
        <f aca="false" ca="false" dt2D="false" dtr="false" t="normal">SUM(N344:N354)</f>
        <v>22.951945</v>
      </c>
    </row>
    <row outlineLevel="0" r="356">
      <c r="A356" s="67" t="s">
        <v>225</v>
      </c>
      <c r="B356" s="71" t="s">
        <v>226</v>
      </c>
      <c r="C356" s="80" t="n"/>
      <c r="D356" s="80" t="n"/>
      <c r="E356" s="67" t="s">
        <v>67</v>
      </c>
      <c r="F356" s="67" t="n">
        <v>55.6</v>
      </c>
      <c r="G356" s="67" t="n">
        <v>41.7</v>
      </c>
      <c r="H356" s="71" t="n"/>
      <c r="I356" s="67" t="n">
        <v>10.3</v>
      </c>
      <c r="J356" s="67" t="n">
        <v>6.67</v>
      </c>
      <c r="K356" s="67" t="n"/>
      <c r="L356" s="67" t="n">
        <v>90.91</v>
      </c>
      <c r="M356" s="62" t="n">
        <v>323.91</v>
      </c>
      <c r="N356" s="63" t="n">
        <f aca="false" ca="false" dt2D="false" dtr="false" t="normal">F356*M356/1000</f>
        <v>18.009396</v>
      </c>
    </row>
    <row outlineLevel="0" r="357">
      <c r="A357" s="67" t="n"/>
      <c r="B357" s="81" t="s"/>
      <c r="C357" s="146" t="n"/>
      <c r="D357" s="146" t="n"/>
      <c r="E357" s="67" t="s">
        <v>81</v>
      </c>
      <c r="F357" s="67" t="n">
        <v>8</v>
      </c>
      <c r="G357" s="67" t="n">
        <v>8</v>
      </c>
      <c r="H357" s="71" t="n">
        <v>70</v>
      </c>
      <c r="I357" s="67" t="n">
        <v>0.69</v>
      </c>
      <c r="J357" s="67" t="n">
        <v>0.12</v>
      </c>
      <c r="K357" s="67" t="n">
        <v>3.12</v>
      </c>
      <c r="L357" s="67" t="n">
        <v>16.72</v>
      </c>
      <c r="M357" s="62" t="n">
        <v>55.61</v>
      </c>
      <c r="N357" s="63" t="n">
        <f aca="false" ca="false" dt2D="false" dtr="false" t="normal">F357*M357/1000</f>
        <v>0.44488</v>
      </c>
    </row>
    <row outlineLevel="0" r="358">
      <c r="A358" s="67" t="n"/>
      <c r="B358" s="72" t="n"/>
      <c r="C358" s="72" t="n"/>
      <c r="D358" s="72" t="n"/>
      <c r="E358" s="67" t="s">
        <v>27</v>
      </c>
      <c r="F358" s="67" t="n">
        <v>11</v>
      </c>
      <c r="G358" s="67" t="n">
        <v>11</v>
      </c>
      <c r="H358" s="71" t="n"/>
      <c r="I358" s="67" t="n"/>
      <c r="J358" s="67" t="n"/>
      <c r="K358" s="67" t="n"/>
      <c r="L358" s="67" t="n"/>
      <c r="M358" s="62" t="n">
        <v>51.71</v>
      </c>
      <c r="N358" s="63" t="n">
        <f aca="false" ca="false" dt2D="false" dtr="false" t="normal">F358*M358/1000</f>
        <v>0.56881</v>
      </c>
    </row>
    <row outlineLevel="0" r="359">
      <c r="A359" s="67" t="n"/>
      <c r="B359" s="72" t="n"/>
      <c r="C359" s="72" t="n"/>
      <c r="D359" s="72" t="n"/>
      <c r="E359" s="67" t="s">
        <v>227</v>
      </c>
      <c r="F359" s="67" t="n"/>
      <c r="G359" s="67" t="n">
        <v>56</v>
      </c>
      <c r="H359" s="71" t="n"/>
      <c r="I359" s="67" t="n"/>
      <c r="J359" s="67" t="n"/>
      <c r="K359" s="67" t="n"/>
      <c r="L359" s="67" t="n"/>
      <c r="M359" s="62" t="n"/>
      <c r="N359" s="63" t="n">
        <f aca="false" ca="false" dt2D="false" dtr="false" t="normal">F359*M359/1000</f>
        <v>0</v>
      </c>
    </row>
    <row outlineLevel="0" r="360">
      <c r="A360" s="67" t="n"/>
      <c r="B360" s="72" t="n"/>
      <c r="C360" s="72" t="n"/>
      <c r="D360" s="72" t="n"/>
      <c r="E360" s="67" t="s">
        <v>60</v>
      </c>
      <c r="F360" s="67" t="n">
        <v>31</v>
      </c>
      <c r="G360" s="67" t="n">
        <v>23.56</v>
      </c>
      <c r="H360" s="71" t="n"/>
      <c r="I360" s="67" t="n">
        <v>0.62</v>
      </c>
      <c r="J360" s="67" t="n"/>
      <c r="K360" s="67" t="n">
        <v>1.53</v>
      </c>
      <c r="L360" s="67" t="n">
        <v>7.71</v>
      </c>
      <c r="M360" s="62" t="n">
        <v>27.74</v>
      </c>
      <c r="N360" s="63" t="n">
        <f aca="false" ca="false" dt2D="false" dtr="false" t="normal">F360*M360/1000</f>
        <v>0.85994</v>
      </c>
    </row>
    <row outlineLevel="0" r="361">
      <c r="A361" s="67" t="n"/>
      <c r="B361" s="72" t="n"/>
      <c r="C361" s="72" t="n"/>
      <c r="D361" s="72" t="n"/>
      <c r="E361" s="67" t="s">
        <v>69</v>
      </c>
      <c r="F361" s="67" t="n">
        <v>4</v>
      </c>
      <c r="G361" s="67" t="n">
        <v>4</v>
      </c>
      <c r="H361" s="71" t="n"/>
      <c r="I361" s="67" t="n"/>
      <c r="J361" s="67" t="n">
        <v>3.99</v>
      </c>
      <c r="K361" s="67" t="n">
        <v>35.96</v>
      </c>
      <c r="L361" s="67" t="n"/>
      <c r="M361" s="62" t="n">
        <v>118.3</v>
      </c>
      <c r="N361" s="63" t="n">
        <f aca="false" ca="false" dt2D="false" dtr="false" t="normal">F361*M361/1000</f>
        <v>0.4732</v>
      </c>
    </row>
    <row outlineLevel="0" r="362">
      <c r="A362" s="67" t="n"/>
      <c r="B362" s="72" t="n"/>
      <c r="C362" s="72" t="n"/>
      <c r="D362" s="72" t="n"/>
      <c r="E362" s="67" t="s">
        <v>228</v>
      </c>
      <c r="F362" s="67" t="n"/>
      <c r="G362" s="67" t="n">
        <v>13</v>
      </c>
      <c r="H362" s="71" t="n"/>
      <c r="I362" s="67" t="n"/>
      <c r="J362" s="67" t="n"/>
      <c r="K362" s="67" t="n"/>
      <c r="L362" s="67" t="n"/>
      <c r="M362" s="62" t="n"/>
      <c r="N362" s="63" t="n">
        <f aca="false" ca="false" dt2D="false" dtr="false" t="normal">F362*M362/1000</f>
        <v>0</v>
      </c>
    </row>
    <row outlineLevel="0" r="363">
      <c r="A363" s="67" t="n"/>
      <c r="B363" s="72" t="n"/>
      <c r="C363" s="72" t="n"/>
      <c r="D363" s="72" t="n"/>
      <c r="E363" s="67" t="s">
        <v>104</v>
      </c>
      <c r="F363" s="67" t="n">
        <v>5</v>
      </c>
      <c r="G363" s="67" t="n">
        <v>5</v>
      </c>
      <c r="H363" s="71" t="n"/>
      <c r="I363" s="67" t="n">
        <v>0.76</v>
      </c>
      <c r="J363" s="67" t="n">
        <v>0.63</v>
      </c>
      <c r="K363" s="67" t="n">
        <v>0.03</v>
      </c>
      <c r="L363" s="67" t="n">
        <v>8.2</v>
      </c>
      <c r="M363" s="62" t="n">
        <v>220.75</v>
      </c>
      <c r="N363" s="63" t="n">
        <f aca="false" ca="false" dt2D="false" dtr="false" t="normal">F363*M363/1000</f>
        <v>1.10375</v>
      </c>
    </row>
    <row outlineLevel="0" r="364">
      <c r="A364" s="67" t="n"/>
      <c r="B364" s="72" t="n"/>
      <c r="C364" s="72" t="n"/>
      <c r="D364" s="72" t="n"/>
      <c r="E364" s="67" t="s">
        <v>106</v>
      </c>
      <c r="F364" s="67" t="n">
        <v>6</v>
      </c>
      <c r="G364" s="67" t="n">
        <v>6</v>
      </c>
      <c r="H364" s="71" t="n"/>
      <c r="I364" s="67" t="n">
        <v>0.52</v>
      </c>
      <c r="J364" s="67" t="n">
        <v>0.08</v>
      </c>
      <c r="K364" s="67" t="n">
        <v>2.32</v>
      </c>
      <c r="L364" s="67" t="n">
        <v>12.54</v>
      </c>
      <c r="M364" s="62" t="n"/>
      <c r="N364" s="63" t="n">
        <f aca="false" ca="false" dt2D="false" dtr="false" t="normal">F364*M364/1000</f>
        <v>0</v>
      </c>
    </row>
    <row outlineLevel="0" r="365">
      <c r="A365" s="67" t="n"/>
      <c r="B365" s="72" t="n"/>
      <c r="C365" s="72" t="n"/>
      <c r="D365" s="72" t="n"/>
      <c r="E365" s="67" t="s">
        <v>163</v>
      </c>
      <c r="F365" s="67" t="n"/>
      <c r="G365" s="67" t="n">
        <v>82</v>
      </c>
      <c r="H365" s="71" t="n"/>
      <c r="I365" s="67" t="n"/>
      <c r="J365" s="67" t="n"/>
      <c r="K365" s="67" t="n"/>
      <c r="L365" s="67" t="n"/>
      <c r="M365" s="62" t="n"/>
      <c r="N365" s="63" t="n">
        <f aca="false" ca="false" dt2D="false" dtr="false" t="normal">F365*M365/1000</f>
        <v>0</v>
      </c>
    </row>
    <row outlineLevel="0" r="366">
      <c r="A366" s="67" t="n"/>
      <c r="B366" s="72" t="n"/>
      <c r="C366" s="72" t="n"/>
      <c r="D366" s="72" t="n"/>
      <c r="E366" s="67" t="s">
        <v>69</v>
      </c>
      <c r="F366" s="67" t="n">
        <v>4</v>
      </c>
      <c r="G366" s="67" t="n">
        <v>4</v>
      </c>
      <c r="H366" s="71" t="n"/>
      <c r="I366" s="67" t="n"/>
      <c r="J366" s="67" t="n"/>
      <c r="K366" s="67" t="n">
        <v>3.99</v>
      </c>
      <c r="L366" s="67" t="n">
        <v>35.96</v>
      </c>
      <c r="M366" s="62" t="n">
        <v>118.3</v>
      </c>
      <c r="N366" s="63" t="n">
        <f aca="false" ca="false" dt2D="false" dtr="false" t="normal">F366*M366/1000</f>
        <v>0.4732</v>
      </c>
    </row>
    <row outlineLevel="0" r="367">
      <c r="A367" s="67" t="n"/>
      <c r="B367" s="72" t="n"/>
      <c r="C367" s="72" t="n"/>
      <c r="D367" s="72" t="n"/>
      <c r="E367" s="67" t="s">
        <v>229</v>
      </c>
      <c r="F367" s="67" t="n">
        <v>0</v>
      </c>
      <c r="G367" s="67" t="n"/>
      <c r="H367" s="71" t="n"/>
      <c r="I367" s="67" t="n">
        <v>0.03</v>
      </c>
      <c r="J367" s="67" t="n"/>
      <c r="K367" s="67" t="n">
        <v>0.03</v>
      </c>
      <c r="L367" s="67" t="n">
        <v>7.85</v>
      </c>
      <c r="M367" s="62" t="n">
        <v>0</v>
      </c>
      <c r="N367" s="63" t="n">
        <f aca="false" ca="false" dt2D="false" dtr="false" t="normal">F367*M367/1000</f>
        <v>0</v>
      </c>
    </row>
    <row outlineLevel="0" r="368">
      <c r="A368" s="67" t="n"/>
      <c r="B368" s="72" t="n"/>
      <c r="C368" s="72" t="n"/>
      <c r="D368" s="72" t="n"/>
      <c r="E368" s="67" t="s">
        <v>69</v>
      </c>
      <c r="F368" s="67" t="n">
        <v>1</v>
      </c>
      <c r="G368" s="67" t="n"/>
      <c r="H368" s="71" t="n"/>
      <c r="I368" s="67" t="n"/>
      <c r="J368" s="67" t="n">
        <v>1</v>
      </c>
      <c r="K368" s="67" t="n"/>
      <c r="L368" s="67" t="n">
        <v>8.99</v>
      </c>
      <c r="M368" s="62" t="n">
        <v>118.3</v>
      </c>
      <c r="N368" s="63" t="n">
        <f aca="false" ca="false" dt2D="false" dtr="false" t="normal">F368*M368/1000</f>
        <v>0.1183</v>
      </c>
    </row>
    <row outlineLevel="0" r="369">
      <c r="A369" s="67" t="n"/>
      <c r="B369" s="72" t="n"/>
      <c r="C369" s="72" t="n"/>
      <c r="D369" s="72" t="n"/>
      <c r="E369" s="67" t="n"/>
      <c r="F369" s="67" t="n"/>
      <c r="G369" s="67" t="n"/>
      <c r="H369" s="71" t="n"/>
      <c r="I369" s="66" t="n">
        <v>12.92</v>
      </c>
      <c r="J369" s="66" t="n">
        <v>12.49</v>
      </c>
      <c r="K369" s="66" t="n">
        <v>46.98</v>
      </c>
      <c r="L369" s="66" t="n">
        <v>188.88</v>
      </c>
      <c r="M369" s="62" t="n"/>
      <c r="N369" s="79" t="n">
        <f aca="false" ca="false" dt2D="false" dtr="false" t="normal">SUM(N356:N368)</f>
        <v>22.051476</v>
      </c>
    </row>
    <row outlineLevel="0" r="370">
      <c r="A370" s="67" t="s">
        <v>130</v>
      </c>
      <c r="B370" s="72" t="s">
        <v>230</v>
      </c>
      <c r="C370" s="147" t="n"/>
      <c r="D370" s="147" t="n"/>
      <c r="E370" s="67" t="s">
        <v>132</v>
      </c>
      <c r="F370" s="67" t="n">
        <v>47.6</v>
      </c>
      <c r="G370" s="67" t="n">
        <v>47.6</v>
      </c>
      <c r="H370" s="71" t="n"/>
      <c r="I370" s="67" t="n">
        <v>5.99</v>
      </c>
      <c r="J370" s="67" t="n">
        <v>1.55</v>
      </c>
      <c r="K370" s="67" t="n">
        <v>29.76</v>
      </c>
      <c r="L370" s="67" t="n">
        <v>157.9</v>
      </c>
      <c r="M370" s="62" t="n">
        <v>73.88</v>
      </c>
      <c r="N370" s="63" t="n">
        <f aca="false" ca="false" dt2D="false" dtr="false" t="normal">F370*M370/1000</f>
        <v>3.516688</v>
      </c>
    </row>
    <row outlineLevel="0" r="371">
      <c r="A371" s="67" t="n"/>
      <c r="B371" s="76" t="s"/>
      <c r="C371" s="148" t="n">
        <v>100</v>
      </c>
      <c r="D371" s="148" t="n">
        <v>100</v>
      </c>
      <c r="E371" s="67" t="s">
        <v>31</v>
      </c>
      <c r="F371" s="67" t="n">
        <v>5</v>
      </c>
      <c r="G371" s="67" t="n">
        <v>5</v>
      </c>
      <c r="H371" s="71" t="n"/>
      <c r="I371" s="67" t="n">
        <v>0.04</v>
      </c>
      <c r="J371" s="67" t="n">
        <v>3.6</v>
      </c>
      <c r="K371" s="67" t="n">
        <v>0.13</v>
      </c>
      <c r="L371" s="67" t="n">
        <v>33.6</v>
      </c>
      <c r="M371" s="62" t="n">
        <v>504.7</v>
      </c>
      <c r="N371" s="63" t="n">
        <f aca="false" ca="false" dt2D="false" dtr="false" t="normal">F371*M371/1000</f>
        <v>2.5235</v>
      </c>
    </row>
    <row outlineLevel="0" r="372">
      <c r="A372" s="67" t="n"/>
      <c r="B372" s="72" t="n"/>
      <c r="C372" s="72" t="n"/>
      <c r="D372" s="72" t="n"/>
      <c r="E372" s="67" t="s">
        <v>30</v>
      </c>
      <c r="F372" s="67" t="n">
        <v>1</v>
      </c>
      <c r="G372" s="67" t="n">
        <v>1</v>
      </c>
      <c r="H372" s="71" t="n"/>
      <c r="I372" s="67" t="n"/>
      <c r="J372" s="67" t="n"/>
      <c r="K372" s="67" t="n"/>
      <c r="L372" s="67" t="n"/>
      <c r="M372" s="62" t="n"/>
      <c r="N372" s="63" t="n">
        <f aca="false" ca="false" dt2D="false" dtr="false" t="normal">F372*M372/1000</f>
        <v>0</v>
      </c>
    </row>
    <row outlineLevel="0" r="373">
      <c r="A373" s="67" t="n"/>
      <c r="B373" s="72" t="n"/>
      <c r="C373" s="72" t="n"/>
      <c r="D373" s="72" t="n"/>
      <c r="E373" s="67" t="n"/>
      <c r="F373" s="67" t="n"/>
      <c r="G373" s="67" t="n"/>
      <c r="H373" s="71" t="n">
        <v>100</v>
      </c>
      <c r="I373" s="66" t="n">
        <v>6.03</v>
      </c>
      <c r="J373" s="66" t="n">
        <v>5.15</v>
      </c>
      <c r="K373" s="66" t="n">
        <v>29.89</v>
      </c>
      <c r="L373" s="66" t="n">
        <v>191.5</v>
      </c>
      <c r="M373" s="62" t="n"/>
      <c r="N373" s="79" t="n">
        <f aca="false" ca="false" dt2D="false" dtr="false" t="normal">SUM(N370:N372)</f>
        <v>6.040188</v>
      </c>
    </row>
    <row customHeight="true" ht="12" outlineLevel="0" r="374">
      <c r="A374" s="67" t="s">
        <v>171</v>
      </c>
      <c r="B374" s="72" t="s">
        <v>172</v>
      </c>
      <c r="C374" s="147" t="n"/>
      <c r="D374" s="147" t="n"/>
      <c r="E374" s="67" t="s">
        <v>53</v>
      </c>
      <c r="F374" s="67" t="n">
        <v>25</v>
      </c>
      <c r="G374" s="67" t="n">
        <v>22</v>
      </c>
      <c r="H374" s="71" t="n"/>
      <c r="I374" s="67" t="n">
        <v>0.1</v>
      </c>
      <c r="J374" s="67" t="n">
        <v>0.09</v>
      </c>
      <c r="K374" s="67" t="n">
        <v>2.2</v>
      </c>
      <c r="L374" s="67" t="n">
        <v>9.9</v>
      </c>
      <c r="M374" s="62" t="n">
        <v>83.14</v>
      </c>
      <c r="N374" s="63" t="n">
        <f aca="false" ca="false" dt2D="false" dtr="false" t="normal">F374*M374/1000</f>
        <v>2.0785</v>
      </c>
    </row>
    <row outlineLevel="0" r="375">
      <c r="A375" s="67" t="n"/>
      <c r="B375" s="76" t="s"/>
      <c r="C375" s="148" t="n">
        <v>200</v>
      </c>
      <c r="D375" s="148" t="n">
        <v>200</v>
      </c>
      <c r="E375" s="67" t="s">
        <v>28</v>
      </c>
      <c r="F375" s="67" t="n">
        <v>20</v>
      </c>
      <c r="G375" s="67" t="n">
        <v>20</v>
      </c>
      <c r="H375" s="71" t="n"/>
      <c r="I375" s="67" t="n"/>
      <c r="J375" s="67" t="n"/>
      <c r="K375" s="67" t="n">
        <v>19.96</v>
      </c>
      <c r="L375" s="67" t="n">
        <v>75.8</v>
      </c>
      <c r="M375" s="62" t="n">
        <v>52.87</v>
      </c>
      <c r="N375" s="63" t="n">
        <f aca="false" ca="false" dt2D="false" dtr="false" t="normal">F375*M375/1000</f>
        <v>1.0574</v>
      </c>
    </row>
    <row outlineLevel="0" r="376">
      <c r="A376" s="67" t="n"/>
      <c r="B376" s="72" t="n"/>
      <c r="C376" s="72" t="n"/>
      <c r="D376" s="72" t="n"/>
      <c r="E376" s="67" t="n"/>
      <c r="F376" s="67" t="n"/>
      <c r="G376" s="67" t="n"/>
      <c r="H376" s="71" t="n">
        <v>200</v>
      </c>
      <c r="I376" s="66" t="n">
        <v>0.1</v>
      </c>
      <c r="J376" s="66" t="n">
        <v>0.09</v>
      </c>
      <c r="K376" s="66" t="n">
        <v>22.16</v>
      </c>
      <c r="L376" s="66" t="n">
        <v>85.7</v>
      </c>
      <c r="M376" s="62" t="n"/>
      <c r="N376" s="79" t="n">
        <f aca="false" ca="false" dt2D="false" dtr="false" t="normal">SUM(N374:N375)</f>
        <v>3.1359</v>
      </c>
    </row>
    <row outlineLevel="0" r="377">
      <c r="A377" s="67" t="n"/>
      <c r="B377" s="72" t="s">
        <v>81</v>
      </c>
      <c r="C377" s="72" t="s">
        <v>82</v>
      </c>
      <c r="D377" s="72" t="s">
        <v>83</v>
      </c>
      <c r="E377" s="149" t="s">
        <v>84</v>
      </c>
      <c r="F377" s="149" t="n">
        <v>40</v>
      </c>
      <c r="G377" s="149" t="n">
        <v>40</v>
      </c>
      <c r="H377" s="73" t="n">
        <v>40</v>
      </c>
      <c r="I377" s="67" t="n">
        <v>3.48</v>
      </c>
      <c r="J377" s="67" t="n">
        <v>0.6</v>
      </c>
      <c r="K377" s="67" t="n">
        <v>16</v>
      </c>
      <c r="L377" s="67" t="n">
        <v>83.6</v>
      </c>
      <c r="M377" s="62" t="n">
        <v>55.61</v>
      </c>
      <c r="N377" s="79" t="n">
        <f aca="false" ca="false" dt2D="false" dtr="false" t="normal">F377*M377/1000</f>
        <v>2.2244</v>
      </c>
    </row>
    <row outlineLevel="0" r="378">
      <c r="A378" s="67" t="n"/>
      <c r="B378" s="72" t="n"/>
      <c r="C378" s="72" t="n"/>
      <c r="D378" s="72" t="n"/>
      <c r="E378" s="67" t="s">
        <v>85</v>
      </c>
      <c r="F378" s="67" t="n">
        <v>80</v>
      </c>
      <c r="G378" s="67" t="n">
        <v>80</v>
      </c>
      <c r="H378" s="71" t="n">
        <v>80</v>
      </c>
      <c r="I378" s="67" t="n">
        <v>5.28</v>
      </c>
      <c r="J378" s="67" t="n">
        <v>0.96</v>
      </c>
      <c r="K378" s="67" t="n">
        <v>28.24</v>
      </c>
      <c r="L378" s="67" t="n">
        <v>144.8</v>
      </c>
      <c r="M378" s="62" t="n">
        <v>46.28</v>
      </c>
      <c r="N378" s="79" t="n">
        <f aca="false" ca="false" dt2D="false" dtr="false" t="normal">F378*M378/1000</f>
        <v>3.7024</v>
      </c>
    </row>
    <row outlineLevel="0" r="379">
      <c r="A379" s="67" t="n"/>
      <c r="B379" s="72" t="n"/>
      <c r="C379" s="72" t="n"/>
      <c r="D379" s="72" t="n"/>
      <c r="E379" s="67" t="n"/>
      <c r="F379" s="67" t="n"/>
      <c r="G379" s="67" t="n"/>
      <c r="H379" s="71" t="n"/>
      <c r="I379" s="66" t="n">
        <v>8.76</v>
      </c>
      <c r="J379" s="66" t="n">
        <v>1.56</v>
      </c>
      <c r="K379" s="66" t="n">
        <v>44.24</v>
      </c>
      <c r="L379" s="66" t="n">
        <v>228.4</v>
      </c>
      <c r="M379" s="62" t="n"/>
      <c r="N379" s="63" t="n"/>
    </row>
    <row customHeight="true" ht="12" outlineLevel="0" r="380">
      <c r="A380" s="114" t="n"/>
      <c r="B380" s="88" t="s">
        <v>231</v>
      </c>
      <c r="C380" s="95" t="n"/>
      <c r="D380" s="95" t="n"/>
      <c r="E380" s="105" t="s">
        <v>73</v>
      </c>
      <c r="F380" s="150" t="n">
        <v>27.5</v>
      </c>
      <c r="G380" s="151" t="n"/>
      <c r="H380" s="152" t="n"/>
      <c r="I380" s="153" t="n">
        <v>2.8</v>
      </c>
      <c r="J380" s="153" t="n">
        <v>0.3</v>
      </c>
      <c r="K380" s="153" t="n">
        <v>19.2</v>
      </c>
      <c r="L380" s="153" t="n">
        <v>93.1</v>
      </c>
      <c r="M380" s="110" t="n">
        <v>31.32</v>
      </c>
      <c r="N380" s="63" t="n">
        <f aca="false" ca="false" dt2D="false" dtr="false" t="normal">F380*M380/1000</f>
        <v>0.8613</v>
      </c>
    </row>
    <row outlineLevel="0" r="381">
      <c r="A381" s="114" t="n"/>
      <c r="B381" s="100" t="s"/>
      <c r="C381" s="101" t="n">
        <v>100</v>
      </c>
      <c r="D381" s="101" t="n">
        <v>100</v>
      </c>
      <c r="E381" s="105" t="s">
        <v>73</v>
      </c>
      <c r="F381" s="150" t="n">
        <v>0.25</v>
      </c>
      <c r="G381" s="151" t="n"/>
      <c r="H381" s="152" t="n"/>
      <c r="I381" s="153" t="n">
        <v>0.25</v>
      </c>
      <c r="J381" s="153" t="n">
        <v>0.02</v>
      </c>
      <c r="K381" s="153" t="n">
        <v>0.16</v>
      </c>
      <c r="L381" s="153" t="n">
        <v>0.81</v>
      </c>
      <c r="M381" s="110" t="n">
        <v>31.32</v>
      </c>
      <c r="N381" s="63" t="n">
        <f aca="false" ca="false" dt2D="false" dtr="false" t="normal">F381*M381/1000</f>
        <v>0.00783</v>
      </c>
    </row>
    <row ht="23" outlineLevel="0" r="382">
      <c r="A382" s="114" t="n"/>
      <c r="B382" s="114" t="n"/>
      <c r="C382" s="114" t="n"/>
      <c r="D382" s="114" t="n"/>
      <c r="E382" s="105" t="s">
        <v>31</v>
      </c>
      <c r="F382" s="150" t="n">
        <v>0.12</v>
      </c>
      <c r="G382" s="116" t="n"/>
      <c r="H382" s="152" t="n"/>
      <c r="I382" s="153" t="n">
        <v>0.15</v>
      </c>
      <c r="J382" s="153" t="n">
        <v>0.08</v>
      </c>
      <c r="K382" s="153" t="n">
        <v>0.01</v>
      </c>
      <c r="L382" s="153" t="n">
        <v>79.32</v>
      </c>
      <c r="M382" s="110" t="n">
        <v>504.7</v>
      </c>
      <c r="N382" s="63" t="n">
        <f aca="false" ca="false" dt2D="false" dtr="false" t="normal">F382*M382/1000</f>
        <v>0.060564</v>
      </c>
    </row>
    <row outlineLevel="0" r="383">
      <c r="A383" s="114" t="n"/>
      <c r="B383" s="114" t="n"/>
      <c r="C383" s="114" t="n"/>
      <c r="D383" s="114" t="n"/>
      <c r="E383" s="105" t="s">
        <v>104</v>
      </c>
      <c r="F383" s="150" t="n">
        <v>31.25</v>
      </c>
      <c r="G383" s="116" t="n"/>
      <c r="H383" s="152" t="n"/>
      <c r="I383" s="153" t="n">
        <v>3.97</v>
      </c>
      <c r="J383" s="153" t="n">
        <v>3.59</v>
      </c>
      <c r="K383" s="153" t="n">
        <v>0.21</v>
      </c>
      <c r="L383" s="153" t="n">
        <v>49</v>
      </c>
      <c r="M383" s="110" t="n">
        <v>220.75</v>
      </c>
      <c r="N383" s="63" t="n">
        <f aca="false" ca="false" dt2D="false" dtr="false" t="normal">F383*M383/1000</f>
        <v>6.8984375</v>
      </c>
    </row>
    <row outlineLevel="0" r="384">
      <c r="A384" s="114" t="n"/>
      <c r="B384" s="114" t="n"/>
      <c r="C384" s="114" t="n"/>
      <c r="D384" s="114" t="n"/>
      <c r="E384" s="105" t="s">
        <v>232</v>
      </c>
      <c r="F384" s="150" t="n">
        <v>31.25</v>
      </c>
      <c r="G384" s="151" t="n"/>
      <c r="H384" s="152" t="n"/>
      <c r="I384" s="153" t="n">
        <v>0.57</v>
      </c>
      <c r="J384" s="153" t="n">
        <v>0.5</v>
      </c>
      <c r="K384" s="153" t="n">
        <v>0.03</v>
      </c>
      <c r="L384" s="153" t="n">
        <v>7</v>
      </c>
      <c r="M384" s="110" t="n">
        <v>51.71</v>
      </c>
      <c r="N384" s="63" t="n">
        <f aca="false" ca="false" dt2D="false" dtr="false" t="normal">F384*M384/1000</f>
        <v>1.6159375</v>
      </c>
    </row>
    <row outlineLevel="0" r="385">
      <c r="A385" s="114" t="n"/>
      <c r="B385" s="114" t="n"/>
      <c r="C385" s="114" t="n"/>
      <c r="D385" s="114" t="n"/>
      <c r="E385" s="105" t="s">
        <v>233</v>
      </c>
      <c r="F385" s="150" t="n">
        <v>1.5</v>
      </c>
      <c r="G385" s="151" t="n"/>
      <c r="H385" s="117" t="n"/>
      <c r="I385" s="110" t="n">
        <v>0.03</v>
      </c>
      <c r="J385" s="110" t="n">
        <v>0.24</v>
      </c>
      <c r="K385" s="110" t="n">
        <v>0.03</v>
      </c>
      <c r="L385" s="110" t="n">
        <v>2.47</v>
      </c>
      <c r="M385" s="110" t="n">
        <v>171.19</v>
      </c>
      <c r="N385" s="63" t="n">
        <f aca="false" ca="false" dt2D="false" dtr="false" t="normal">F385*M385/1000</f>
        <v>0.256785</v>
      </c>
    </row>
    <row outlineLevel="0" r="386">
      <c r="A386" s="114" t="n"/>
      <c r="B386" s="114" t="n"/>
      <c r="C386" s="114" t="n"/>
      <c r="D386" s="114" t="n"/>
      <c r="E386" s="105" t="s">
        <v>30</v>
      </c>
      <c r="F386" s="150" t="n">
        <v>0.7</v>
      </c>
      <c r="G386" s="151" t="n"/>
      <c r="H386" s="152" t="n"/>
      <c r="I386" s="153" t="n"/>
      <c r="J386" s="153" t="n"/>
      <c r="K386" s="153" t="n"/>
      <c r="L386" s="153" t="n"/>
      <c r="M386" s="110" t="n"/>
      <c r="N386" s="63" t="n">
        <f aca="false" ca="false" dt2D="false" dtr="false" t="normal">F386*M386/1000</f>
        <v>0</v>
      </c>
    </row>
    <row ht="23" outlineLevel="0" r="387">
      <c r="A387" s="114" t="n"/>
      <c r="B387" s="114" t="n"/>
      <c r="C387" s="114" t="n"/>
      <c r="D387" s="114" t="n"/>
      <c r="E387" s="105" t="s">
        <v>234</v>
      </c>
      <c r="F387" s="150" t="n">
        <v>1.3</v>
      </c>
      <c r="G387" s="151" t="n"/>
      <c r="H387" s="152" t="n"/>
      <c r="I387" s="153" t="n">
        <v>0.15</v>
      </c>
      <c r="J387" s="153" t="n">
        <v>0.08</v>
      </c>
      <c r="K387" s="153" t="n">
        <v>0.01</v>
      </c>
      <c r="L387" s="153" t="n">
        <v>79.32</v>
      </c>
      <c r="M387" s="110" t="n">
        <v>118.3</v>
      </c>
      <c r="N387" s="63" t="n">
        <f aca="false" ca="false" dt2D="false" dtr="false" t="normal">F387*M387/1000</f>
        <v>0.15379</v>
      </c>
    </row>
    <row outlineLevel="0" r="388">
      <c r="A388" s="114" t="n"/>
      <c r="B388" s="114" t="n"/>
      <c r="C388" s="114" t="n"/>
      <c r="D388" s="114" t="n"/>
      <c r="E388" s="105" t="s">
        <v>59</v>
      </c>
      <c r="F388" s="150" t="n">
        <v>108</v>
      </c>
      <c r="G388" s="150" t="n">
        <v>77.6</v>
      </c>
      <c r="H388" s="152" t="n"/>
      <c r="I388" s="153" t="n">
        <v>2.16</v>
      </c>
      <c r="J388" s="153" t="n">
        <v>0.3</v>
      </c>
      <c r="K388" s="153" t="n">
        <v>12.67</v>
      </c>
      <c r="L388" s="153" t="n">
        <v>66.21</v>
      </c>
      <c r="M388" s="110" t="n">
        <v>30.16</v>
      </c>
      <c r="N388" s="63" t="n">
        <f aca="false" ca="false" dt2D="false" dtr="false" t="normal">F388*M388/1000</f>
        <v>3.25728</v>
      </c>
    </row>
    <row ht="23" outlineLevel="0" r="389">
      <c r="A389" s="114" t="n"/>
      <c r="B389" s="114" t="n"/>
      <c r="C389" s="114" t="n"/>
      <c r="D389" s="114" t="n"/>
      <c r="E389" s="105" t="s">
        <v>31</v>
      </c>
      <c r="F389" s="150" t="n">
        <v>2.5</v>
      </c>
      <c r="G389" s="151" t="n"/>
      <c r="H389" s="152" t="n"/>
      <c r="I389" s="153" t="n">
        <v>0.03</v>
      </c>
      <c r="J389" s="153" t="n">
        <v>1.81</v>
      </c>
      <c r="K389" s="153" t="n"/>
      <c r="L389" s="153" t="n">
        <v>16.52</v>
      </c>
      <c r="M389" s="110" t="n">
        <v>504.7</v>
      </c>
      <c r="N389" s="63" t="n">
        <f aca="false" ca="false" dt2D="false" dtr="false" t="normal">F389*M389/1000</f>
        <v>1.26175</v>
      </c>
    </row>
    <row customHeight="true" ht="14.25" outlineLevel="0" r="390">
      <c r="A390" s="114" t="n"/>
      <c r="B390" s="114" t="n"/>
      <c r="C390" s="114" t="n"/>
      <c r="D390" s="114" t="n"/>
      <c r="E390" s="105" t="s">
        <v>114</v>
      </c>
      <c r="F390" s="150" t="n">
        <v>5</v>
      </c>
      <c r="G390" s="151" t="n"/>
      <c r="H390" s="152" t="n"/>
      <c r="I390" s="153" t="n">
        <v>0.14</v>
      </c>
      <c r="J390" s="153" t="n">
        <v>0.23</v>
      </c>
      <c r="K390" s="153" t="n">
        <v>2.9</v>
      </c>
      <c r="L390" s="153" t="n">
        <v>12</v>
      </c>
      <c r="M390" s="110" t="n">
        <v>51.71</v>
      </c>
      <c r="N390" s="63" t="n">
        <f aca="false" ca="false" dt2D="false" dtr="false" t="normal">F390*M390/1000</f>
        <v>0.25855</v>
      </c>
    </row>
    <row outlineLevel="0" r="391">
      <c r="A391" s="114" t="n"/>
      <c r="B391" s="114" t="n"/>
      <c r="C391" s="114" t="n"/>
      <c r="D391" s="114" t="n"/>
      <c r="E391" s="105" t="s">
        <v>60</v>
      </c>
      <c r="F391" s="150" t="n">
        <v>6.5</v>
      </c>
      <c r="G391" s="150" t="n">
        <v>5</v>
      </c>
      <c r="H391" s="152" t="n"/>
      <c r="I391" s="153" t="n">
        <v>0.08</v>
      </c>
      <c r="J391" s="153" t="n"/>
      <c r="K391" s="153" t="n">
        <v>0.54</v>
      </c>
      <c r="L391" s="153" t="n">
        <v>2.46</v>
      </c>
      <c r="M391" s="110" t="n">
        <v>27.74</v>
      </c>
      <c r="N391" s="63" t="n">
        <f aca="false" ca="false" dt2D="false" dtr="false" t="normal">F391*M391/1000</f>
        <v>0.18031</v>
      </c>
    </row>
    <row outlineLevel="0" r="392">
      <c r="A392" s="114" t="n"/>
      <c r="B392" s="114" t="n"/>
      <c r="C392" s="114" t="n"/>
      <c r="D392" s="114" t="n"/>
      <c r="E392" s="105" t="s">
        <v>30</v>
      </c>
      <c r="F392" s="150" t="n">
        <v>1</v>
      </c>
      <c r="G392" s="151" t="n"/>
      <c r="H392" s="152" t="n"/>
      <c r="I392" s="153" t="n"/>
      <c r="J392" s="153" t="n"/>
      <c r="K392" s="153" t="n"/>
      <c r="L392" s="153" t="n"/>
      <c r="M392" s="110" t="n"/>
      <c r="N392" s="63" t="n">
        <f aca="false" ca="false" dt2D="false" dtr="false" t="normal">F392*M392/1000</f>
        <v>0</v>
      </c>
    </row>
    <row ht="23" outlineLevel="0" r="393">
      <c r="A393" s="114" t="n"/>
      <c r="B393" s="114" t="n"/>
      <c r="C393" s="114" t="n"/>
      <c r="D393" s="114" t="n"/>
      <c r="E393" s="105" t="s">
        <v>31</v>
      </c>
      <c r="F393" s="150" t="n">
        <v>5</v>
      </c>
      <c r="G393" s="151" t="n"/>
      <c r="H393" s="152" t="n"/>
      <c r="I393" s="153" t="n">
        <v>0.06</v>
      </c>
      <c r="J393" s="153" t="n">
        <v>3.62</v>
      </c>
      <c r="K393" s="153" t="n">
        <v>0.04</v>
      </c>
      <c r="L393" s="153" t="n">
        <v>33.05</v>
      </c>
      <c r="M393" s="110" t="n">
        <v>504.7</v>
      </c>
      <c r="N393" s="63" t="n">
        <f aca="false" ca="false" dt2D="false" dtr="false" t="normal">F393*M393/1000</f>
        <v>2.5235</v>
      </c>
    </row>
    <row outlineLevel="0" r="394">
      <c r="A394" s="114" t="n"/>
      <c r="B394" s="114" t="n"/>
      <c r="C394" s="114" t="n"/>
      <c r="D394" s="114" t="n"/>
      <c r="E394" s="105" t="s">
        <v>170</v>
      </c>
      <c r="F394" s="151" t="n"/>
      <c r="G394" s="151" t="n"/>
      <c r="H394" s="153" t="n">
        <v>100</v>
      </c>
      <c r="I394" s="154" t="n">
        <f aca="false" ca="false" dt2D="false" dtr="false" t="normal">SUM(I380:I391)</f>
        <v>10.33</v>
      </c>
      <c r="J394" s="154" t="n">
        <f aca="false" ca="false" dt2D="false" dtr="false" t="normal">SUM(J380:J391)</f>
        <v>7.15</v>
      </c>
      <c r="K394" s="154" t="n">
        <f aca="false" ca="false" dt2D="false" dtr="false" t="normal">SUM(K380:K391)</f>
        <v>35.76</v>
      </c>
      <c r="L394" s="154" t="n">
        <f aca="false" ca="false" dt2D="false" dtr="false" t="normal">SUM(L380:L391)</f>
        <v>408.21</v>
      </c>
      <c r="M394" s="154" t="n"/>
      <c r="N394" s="79" t="n">
        <f aca="false" ca="false" dt2D="false" dtr="false" t="normal">SUM(N380:N393)</f>
        <v>17.336034</v>
      </c>
    </row>
    <row customHeight="true" ht="12.75" outlineLevel="0" r="395">
      <c r="A395" s="67" t="n"/>
      <c r="B395" s="72" t="n"/>
      <c r="C395" s="72" t="n"/>
      <c r="D395" s="72" t="n"/>
      <c r="E395" s="67" t="n"/>
      <c r="F395" s="67" t="n"/>
      <c r="G395" s="67" t="n"/>
      <c r="H395" s="71" t="n">
        <v>50</v>
      </c>
      <c r="I395" s="66" t="n">
        <v>6.62</v>
      </c>
      <c r="J395" s="66" t="n">
        <v>8.5</v>
      </c>
      <c r="K395" s="66" t="n">
        <v>50.22</v>
      </c>
      <c r="L395" s="66" t="n">
        <v>369.2</v>
      </c>
      <c r="M395" s="62" t="n"/>
      <c r="N395" s="63" t="n"/>
    </row>
    <row customHeight="true" ht="12" outlineLevel="0" r="396">
      <c r="A396" s="61" t="s">
        <v>140</v>
      </c>
      <c r="B396" s="64" t="s"/>
      <c r="C396" s="65" t="n"/>
      <c r="D396" s="65" t="n"/>
      <c r="E396" s="66" t="n"/>
      <c r="F396" s="66" t="n"/>
      <c r="G396" s="66" t="n"/>
      <c r="H396" s="60" t="n"/>
      <c r="I396" s="66" t="n">
        <v>62.68</v>
      </c>
      <c r="J396" s="66" t="n">
        <v>48.3</v>
      </c>
      <c r="K396" s="66" t="n">
        <v>231.67</v>
      </c>
      <c r="L396" s="66" t="n">
        <v>1526.14</v>
      </c>
      <c r="M396" s="62" t="n"/>
      <c r="N396" s="79" t="n">
        <f aca="false" ca="false" dt2D="false" dtr="false" t="normal">N394+N378+N377+N376+N369+N355+N343</f>
        <v>77.9451252</v>
      </c>
    </row>
    <row outlineLevel="0" r="397">
      <c r="A397" s="61" t="s">
        <v>97</v>
      </c>
      <c r="B397" s="64" t="s"/>
      <c r="C397" s="65" t="n"/>
      <c r="D397" s="65" t="n"/>
      <c r="E397" s="66" t="n"/>
      <c r="F397" s="66" t="n"/>
      <c r="G397" s="66" t="n"/>
      <c r="H397" s="60" t="n"/>
      <c r="I397" s="66" t="n">
        <v>89.63</v>
      </c>
      <c r="J397" s="66" t="n">
        <v>105.49</v>
      </c>
      <c r="K397" s="66" t="n">
        <v>413.46</v>
      </c>
      <c r="L397" s="66" t="n">
        <v>2854.04</v>
      </c>
      <c r="M397" s="155" t="n"/>
      <c r="N397" s="79" t="n">
        <f aca="false" ca="false" dt2D="false" dtr="false" t="normal">N396+N337</f>
        <v>122.6717582</v>
      </c>
    </row>
    <row ht="24" outlineLevel="0" r="398">
      <c r="A398" s="16" t="s">
        <v>4</v>
      </c>
      <c r="B398" s="44" t="s">
        <v>5</v>
      </c>
      <c r="C398" s="44" t="n"/>
      <c r="D398" s="44" t="n"/>
      <c r="E398" s="16" t="s">
        <v>8</v>
      </c>
      <c r="F398" s="16" t="s">
        <v>9</v>
      </c>
      <c r="G398" s="16" t="s">
        <v>10</v>
      </c>
      <c r="H398" s="16" t="s">
        <v>11</v>
      </c>
      <c r="I398" s="16" t="s">
        <v>12</v>
      </c>
      <c r="J398" s="16" t="s">
        <v>13</v>
      </c>
      <c r="K398" s="16" t="s">
        <v>14</v>
      </c>
      <c r="L398" s="16" t="s">
        <v>15</v>
      </c>
      <c r="M398" s="17" t="s">
        <v>16</v>
      </c>
      <c r="N398" s="18" t="s">
        <v>17</v>
      </c>
    </row>
    <row outlineLevel="0" r="399">
      <c r="A399" s="156" t="s">
        <v>235</v>
      </c>
      <c r="B399" s="157" t="s"/>
      <c r="C399" s="158" t="n"/>
      <c r="D399" s="158" t="n"/>
      <c r="E399" s="36" t="n"/>
      <c r="F399" s="36" t="n"/>
      <c r="G399" s="36" t="n"/>
      <c r="H399" s="37" t="n"/>
      <c r="I399" s="159" t="n"/>
      <c r="J399" s="159" t="n"/>
      <c r="K399" s="159" t="n"/>
      <c r="L399" s="159" t="n"/>
      <c r="M399" s="17" t="n"/>
      <c r="N399" s="17" t="n"/>
    </row>
    <row outlineLevel="0" r="400">
      <c r="A400" s="160" t="s">
        <v>21</v>
      </c>
      <c r="B400" s="161" t="s"/>
      <c r="C400" s="160" t="n"/>
      <c r="D400" s="160" t="n"/>
      <c r="E400" s="37" t="n"/>
      <c r="F400" s="37" t="n"/>
      <c r="G400" s="37" t="n"/>
      <c r="H400" s="37" t="n"/>
      <c r="I400" s="37" t="n"/>
      <c r="J400" s="37" t="n"/>
      <c r="K400" s="37" t="n"/>
      <c r="L400" s="37" t="n"/>
      <c r="M400" s="17" t="n"/>
      <c r="N400" s="17" t="n"/>
    </row>
    <row ht="24" outlineLevel="0" r="401">
      <c r="A401" s="37" t="s">
        <v>236</v>
      </c>
      <c r="B401" s="48" t="s">
        <v>237</v>
      </c>
      <c r="C401" s="48" t="s">
        <v>238</v>
      </c>
      <c r="D401" s="48" t="s">
        <v>238</v>
      </c>
      <c r="E401" s="37" t="s">
        <v>239</v>
      </c>
      <c r="F401" s="37" t="n">
        <v>13</v>
      </c>
      <c r="G401" s="37" t="n">
        <v>12</v>
      </c>
      <c r="H401" s="37" t="n"/>
      <c r="I401" s="37" t="n">
        <v>3.64</v>
      </c>
      <c r="J401" s="37" t="n">
        <v>3.6</v>
      </c>
      <c r="K401" s="37" t="n"/>
      <c r="L401" s="37" t="n">
        <v>47.31</v>
      </c>
      <c r="M401" s="17" t="n">
        <v>523.4</v>
      </c>
      <c r="N401" s="17" t="n">
        <v>4.1145</v>
      </c>
    </row>
    <row outlineLevel="0" r="402">
      <c r="A402" s="37" t="n"/>
      <c r="B402" s="162" t="s"/>
      <c r="C402" s="48" t="n"/>
      <c r="D402" s="48" t="n"/>
      <c r="E402" s="37" t="s">
        <v>104</v>
      </c>
      <c r="F402" s="163" t="n">
        <v>65</v>
      </c>
      <c r="G402" s="37" t="n">
        <v>55.55</v>
      </c>
      <c r="H402" s="37" t="n"/>
      <c r="I402" s="37" t="n">
        <v>8.26</v>
      </c>
      <c r="J402" s="37" t="n">
        <v>6.5</v>
      </c>
      <c r="K402" s="37" t="n">
        <v>0.395</v>
      </c>
      <c r="L402" s="37" t="n">
        <v>88.78</v>
      </c>
      <c r="M402" s="17" t="n">
        <v>220.75</v>
      </c>
      <c r="N402" s="17" t="n">
        <v>7.9443</v>
      </c>
    </row>
    <row customHeight="true" ht="11.25" outlineLevel="0" r="403">
      <c r="A403" s="37" t="n"/>
      <c r="B403" s="48" t="n"/>
      <c r="C403" s="48" t="n"/>
      <c r="D403" s="48" t="n"/>
      <c r="E403" s="20" t="s">
        <v>27</v>
      </c>
      <c r="F403" s="37" t="n">
        <v>25</v>
      </c>
      <c r="G403" s="37" t="n">
        <v>25</v>
      </c>
      <c r="H403" s="37" t="n"/>
      <c r="I403" s="37" t="n">
        <v>2.37</v>
      </c>
      <c r="J403" s="37" t="n">
        <v>2.71</v>
      </c>
      <c r="K403" s="37" t="n">
        <v>3.98</v>
      </c>
      <c r="L403" s="37" t="n">
        <v>49.13</v>
      </c>
      <c r="M403" s="17" t="n">
        <v>51.71</v>
      </c>
      <c r="N403" s="17" t="n">
        <v>0.93875</v>
      </c>
    </row>
    <row outlineLevel="0" r="404">
      <c r="A404" s="37" t="n"/>
      <c r="B404" s="48" t="n"/>
      <c r="C404" s="48" t="n"/>
      <c r="D404" s="48" t="n"/>
      <c r="E404" s="37" t="s">
        <v>240</v>
      </c>
      <c r="F404" s="37" t="n">
        <v>0.25</v>
      </c>
      <c r="G404" s="37" t="n">
        <v>0.25</v>
      </c>
      <c r="H404" s="37" t="n"/>
      <c r="I404" s="37" t="n"/>
      <c r="J404" s="37" t="n"/>
      <c r="K404" s="37" t="n"/>
      <c r="L404" s="37" t="n"/>
      <c r="M404" s="17" t="n"/>
      <c r="N404" s="17" t="n">
        <v>0.002</v>
      </c>
    </row>
    <row outlineLevel="0" r="405">
      <c r="A405" s="37" t="n"/>
      <c r="B405" s="48" t="n"/>
      <c r="C405" s="48" t="n"/>
      <c r="D405" s="48" t="n"/>
      <c r="E405" s="37" t="s">
        <v>241</v>
      </c>
      <c r="F405" s="37" t="n"/>
      <c r="G405" s="37" t="n">
        <v>100</v>
      </c>
      <c r="H405" s="37" t="n"/>
      <c r="I405" s="37" t="n"/>
      <c r="J405" s="37" t="n"/>
      <c r="K405" s="37" t="n"/>
      <c r="L405" s="37" t="n"/>
      <c r="M405" s="17" t="n"/>
      <c r="N405" s="17" t="n">
        <v>0</v>
      </c>
    </row>
    <row outlineLevel="0" r="406">
      <c r="A406" s="37" t="n"/>
      <c r="B406" s="48" t="n"/>
      <c r="C406" s="48" t="n"/>
      <c r="D406" s="48" t="n"/>
      <c r="E406" s="37" t="s">
        <v>40</v>
      </c>
      <c r="F406" s="37" t="n">
        <v>4</v>
      </c>
      <c r="G406" s="37" t="n">
        <v>4</v>
      </c>
      <c r="H406" s="37" t="n"/>
      <c r="I406" s="37" t="n">
        <v>0.03</v>
      </c>
      <c r="J406" s="37" t="n">
        <v>2.9</v>
      </c>
      <c r="K406" s="37" t="n">
        <v>26.44</v>
      </c>
      <c r="L406" s="37" t="n">
        <v>25.88</v>
      </c>
      <c r="M406" s="17" t="n">
        <v>504.7</v>
      </c>
      <c r="N406" s="17" t="n">
        <v>1.04</v>
      </c>
    </row>
    <row ht="24" outlineLevel="0" r="407">
      <c r="A407" s="37" t="n"/>
      <c r="B407" s="48" t="n"/>
      <c r="C407" s="48" t="n"/>
      <c r="D407" s="48" t="n"/>
      <c r="E407" s="37" t="s">
        <v>31</v>
      </c>
      <c r="F407" s="37" t="n">
        <v>3</v>
      </c>
      <c r="G407" s="37" t="n">
        <v>3</v>
      </c>
      <c r="H407" s="37" t="n"/>
      <c r="I407" s="37" t="n">
        <v>0.02</v>
      </c>
      <c r="J407" s="37" t="n">
        <v>2.18</v>
      </c>
      <c r="K407" s="37" t="n">
        <v>0.078</v>
      </c>
      <c r="L407" s="37" t="n">
        <v>19.83</v>
      </c>
      <c r="M407" s="17" t="n">
        <v>504.7</v>
      </c>
      <c r="N407" s="17" t="n">
        <v>0.78</v>
      </c>
    </row>
    <row outlineLevel="0" r="408">
      <c r="A408" s="37" t="n"/>
      <c r="B408" s="48" t="n"/>
      <c r="C408" s="48" t="n"/>
      <c r="D408" s="48" t="n"/>
      <c r="E408" s="37" t="n"/>
      <c r="F408" s="37" t="n"/>
      <c r="G408" s="37" t="n"/>
      <c r="H408" s="37" t="s">
        <v>238</v>
      </c>
      <c r="I408" s="128" t="n">
        <v>14.32</v>
      </c>
      <c r="J408" s="128" t="n">
        <v>17.89</v>
      </c>
      <c r="K408" s="128" t="n">
        <v>30.893</v>
      </c>
      <c r="L408" s="128" t="n">
        <v>230.93</v>
      </c>
      <c r="M408" s="129" t="n"/>
      <c r="N408" s="130" t="n">
        <v>14.81955</v>
      </c>
    </row>
    <row outlineLevel="0" r="409">
      <c r="A409" s="37" t="s">
        <v>242</v>
      </c>
      <c r="B409" s="48" t="s">
        <v>243</v>
      </c>
      <c r="C409" s="48" t="n"/>
      <c r="D409" s="48" t="n"/>
      <c r="E409" s="37" t="s">
        <v>108</v>
      </c>
      <c r="F409" s="37" t="n">
        <v>142</v>
      </c>
      <c r="G409" s="37" t="n">
        <v>127.6</v>
      </c>
      <c r="H409" s="37" t="n"/>
      <c r="I409" s="37" t="n">
        <v>0.58</v>
      </c>
      <c r="J409" s="37" t="n">
        <v>0.51</v>
      </c>
      <c r="K409" s="37" t="n">
        <v>12.5</v>
      </c>
      <c r="L409" s="37" t="n">
        <v>57.42</v>
      </c>
      <c r="M409" s="17" t="n">
        <v>83.14</v>
      </c>
      <c r="N409" s="17" t="n">
        <v>14.058</v>
      </c>
    </row>
    <row ht="24" outlineLevel="0" r="410">
      <c r="A410" s="37" t="s">
        <v>244</v>
      </c>
      <c r="B410" s="164" t="s"/>
      <c r="C410" s="48" t="s">
        <v>245</v>
      </c>
      <c r="D410" s="48" t="s">
        <v>246</v>
      </c>
      <c r="E410" s="37" t="s">
        <v>176</v>
      </c>
      <c r="F410" s="37" t="n"/>
      <c r="G410" s="37" t="n">
        <v>60</v>
      </c>
      <c r="H410" s="37" t="n"/>
      <c r="I410" s="37" t="n"/>
      <c r="J410" s="37" t="n"/>
      <c r="K410" s="37" t="n"/>
      <c r="L410" s="37" t="n"/>
      <c r="M410" s="17" t="n"/>
      <c r="N410" s="17" t="n">
        <v>0</v>
      </c>
    </row>
    <row outlineLevel="0" r="411">
      <c r="A411" s="37" t="n"/>
      <c r="B411" s="162" t="s"/>
      <c r="C411" s="48" t="n"/>
      <c r="D411" s="48" t="n"/>
      <c r="E411" s="37" t="s">
        <v>28</v>
      </c>
      <c r="F411" s="37" t="n">
        <v>15</v>
      </c>
      <c r="G411" s="37" t="n"/>
      <c r="H411" s="37" t="n"/>
      <c r="I411" s="37" t="s">
        <v>29</v>
      </c>
      <c r="J411" s="37" t="s">
        <v>29</v>
      </c>
      <c r="K411" s="37" t="n">
        <v>14.97</v>
      </c>
      <c r="L411" s="37" t="n">
        <v>56.85</v>
      </c>
      <c r="M411" s="17" t="n">
        <v>52.87</v>
      </c>
      <c r="N411" s="17" t="n">
        <v>0.81</v>
      </c>
    </row>
    <row outlineLevel="0" r="412">
      <c r="A412" s="37" t="n"/>
      <c r="B412" s="48" t="n"/>
      <c r="C412" s="48" t="n"/>
      <c r="D412" s="48" t="n"/>
      <c r="E412" s="37" t="s">
        <v>247</v>
      </c>
      <c r="F412" s="37" t="n">
        <v>15</v>
      </c>
      <c r="G412" s="37" t="n"/>
      <c r="H412" s="37" t="n"/>
      <c r="I412" s="37" t="s">
        <v>29</v>
      </c>
      <c r="J412" s="37" t="s">
        <v>29</v>
      </c>
      <c r="K412" s="37" t="n">
        <v>2.14</v>
      </c>
      <c r="L412" s="37" t="n">
        <v>8.48</v>
      </c>
      <c r="M412" s="17" t="n"/>
      <c r="N412" s="17" t="n">
        <v>1.95</v>
      </c>
    </row>
    <row outlineLevel="0" r="413">
      <c r="A413" s="37" t="n"/>
      <c r="B413" s="48" t="n"/>
      <c r="C413" s="48" t="n"/>
      <c r="D413" s="48" t="n"/>
      <c r="E413" s="37" t="s">
        <v>248</v>
      </c>
      <c r="F413" s="37" t="n">
        <v>30</v>
      </c>
      <c r="G413" s="37" t="n">
        <v>30</v>
      </c>
      <c r="H413" s="37" t="n"/>
      <c r="I413" s="37" t="n">
        <v>5.01</v>
      </c>
      <c r="J413" s="37" t="n">
        <v>2.7</v>
      </c>
      <c r="K413" s="37" t="n">
        <v>0.9</v>
      </c>
      <c r="L413" s="37" t="n">
        <v>47.7</v>
      </c>
      <c r="M413" s="17" t="n">
        <v>321.71</v>
      </c>
      <c r="N413" s="17" t="n">
        <v>5.55</v>
      </c>
    </row>
    <row outlineLevel="0" r="414">
      <c r="A414" s="37" t="n"/>
      <c r="B414" s="48" t="n"/>
      <c r="C414" s="48" t="n"/>
      <c r="D414" s="48" t="n"/>
      <c r="E414" s="37" t="s">
        <v>249</v>
      </c>
      <c r="F414" s="37" t="n"/>
      <c r="G414" s="37" t="n">
        <v>60</v>
      </c>
      <c r="H414" s="37" t="n"/>
      <c r="I414" s="37" t="n"/>
      <c r="J414" s="37" t="n"/>
      <c r="K414" s="37" t="n"/>
      <c r="L414" s="37" t="n"/>
      <c r="M414" s="17" t="n"/>
      <c r="N414" s="17" t="n">
        <v>0</v>
      </c>
    </row>
    <row ht="24" outlineLevel="0" r="415">
      <c r="A415" s="37" t="n"/>
      <c r="B415" s="48" t="n"/>
      <c r="C415" s="48" t="n"/>
      <c r="D415" s="48" t="n"/>
      <c r="E415" s="37" t="s">
        <v>250</v>
      </c>
      <c r="F415" s="37" t="n"/>
      <c r="G415" s="37" t="n">
        <v>150</v>
      </c>
      <c r="H415" s="37" t="n"/>
      <c r="I415" s="37" t="n"/>
      <c r="J415" s="37" t="n"/>
      <c r="K415" s="37" t="n"/>
      <c r="L415" s="37" t="n"/>
      <c r="M415" s="17" t="n"/>
      <c r="N415" s="17" t="n">
        <v>0</v>
      </c>
    </row>
    <row ht="24" outlineLevel="0" r="416">
      <c r="A416" s="37" t="n"/>
      <c r="B416" s="48" t="n"/>
      <c r="C416" s="48" t="n"/>
      <c r="D416" s="48" t="n"/>
      <c r="E416" s="37" t="n"/>
      <c r="F416" s="37" t="n"/>
      <c r="G416" s="37" t="n"/>
      <c r="H416" s="37" t="s">
        <v>251</v>
      </c>
      <c r="I416" s="128" t="n">
        <v>5.59</v>
      </c>
      <c r="J416" s="128" t="n">
        <v>3.21</v>
      </c>
      <c r="K416" s="128" t="n">
        <v>30.51</v>
      </c>
      <c r="L416" s="128" t="n">
        <v>170.45</v>
      </c>
      <c r="M416" s="129" t="n"/>
      <c r="N416" s="130" t="n">
        <v>22.368</v>
      </c>
    </row>
    <row outlineLevel="0" r="417">
      <c r="A417" s="37" t="n"/>
      <c r="B417" s="165" t="s">
        <v>37</v>
      </c>
      <c r="C417" s="165" t="n">
        <v>70</v>
      </c>
      <c r="D417" s="165" t="n">
        <v>90</v>
      </c>
      <c r="E417" s="20" t="s">
        <v>38</v>
      </c>
      <c r="F417" s="20" t="n">
        <v>80</v>
      </c>
      <c r="G417" s="20" t="n">
        <v>80</v>
      </c>
      <c r="H417" s="19" t="n"/>
      <c r="I417" s="20" t="n">
        <v>6.96</v>
      </c>
      <c r="J417" s="20" t="n">
        <v>1.2</v>
      </c>
      <c r="K417" s="20" t="n">
        <v>32.96</v>
      </c>
      <c r="L417" s="20" t="n">
        <v>181</v>
      </c>
      <c r="M417" s="17" t="n">
        <v>55.61</v>
      </c>
      <c r="N417" s="17" t="n">
        <v>2.6664</v>
      </c>
    </row>
    <row outlineLevel="0" r="418">
      <c r="A418" s="37" t="n"/>
      <c r="B418" s="166" t="s"/>
      <c r="C418" s="167" t="n">
        <v>10</v>
      </c>
      <c r="D418" s="167" t="n">
        <v>10</v>
      </c>
      <c r="E418" s="20" t="s">
        <v>39</v>
      </c>
      <c r="F418" s="20" t="n">
        <v>10</v>
      </c>
      <c r="G418" s="20" t="n"/>
      <c r="H418" s="19" t="n"/>
      <c r="I418" s="20" t="n">
        <v>2.68</v>
      </c>
      <c r="J418" s="20" t="n">
        <v>2.57</v>
      </c>
      <c r="K418" s="20" t="s">
        <v>29</v>
      </c>
      <c r="L418" s="20" t="n">
        <v>33.79</v>
      </c>
      <c r="M418" s="17" t="n">
        <v>523.4</v>
      </c>
      <c r="N418" s="17" t="n">
        <v>3.165</v>
      </c>
    </row>
    <row outlineLevel="0" r="419">
      <c r="A419" s="37" t="n"/>
      <c r="B419" s="35" t="n"/>
      <c r="C419" s="35" t="n">
        <v>10</v>
      </c>
      <c r="D419" s="35" t="n">
        <v>10</v>
      </c>
      <c r="E419" s="20" t="s">
        <v>40</v>
      </c>
      <c r="F419" s="20" t="n">
        <v>10</v>
      </c>
      <c r="G419" s="20" t="n"/>
      <c r="H419" s="19" t="n"/>
      <c r="I419" s="20" t="n">
        <v>0.08</v>
      </c>
      <c r="J419" s="20" t="n">
        <v>7.25</v>
      </c>
      <c r="K419" s="20" t="n">
        <v>0.26</v>
      </c>
      <c r="L419" s="20" t="n">
        <v>66.1</v>
      </c>
      <c r="M419" s="17" t="n">
        <v>504.7</v>
      </c>
      <c r="N419" s="17" t="n">
        <v>2.6</v>
      </c>
    </row>
    <row ht="24" outlineLevel="0" r="420">
      <c r="A420" s="37" t="n"/>
      <c r="B420" s="45" t="n"/>
      <c r="C420" s="45" t="n"/>
      <c r="D420" s="45" t="n"/>
      <c r="E420" s="20" t="n"/>
      <c r="F420" s="20" t="n"/>
      <c r="G420" s="20" t="n"/>
      <c r="H420" s="19" t="s">
        <v>42</v>
      </c>
      <c r="I420" s="27" t="n">
        <v>9.72</v>
      </c>
      <c r="J420" s="27" t="n">
        <v>11.02</v>
      </c>
      <c r="K420" s="27" t="n">
        <v>33.22</v>
      </c>
      <c r="L420" s="27" t="n">
        <v>280.89</v>
      </c>
      <c r="M420" s="17" t="n"/>
      <c r="N420" s="28" t="n">
        <v>8.4314</v>
      </c>
    </row>
    <row outlineLevel="0" r="421">
      <c r="A421" s="37" t="s">
        <v>252</v>
      </c>
      <c r="B421" s="48" t="s">
        <v>253</v>
      </c>
      <c r="C421" s="168" t="n"/>
      <c r="D421" s="168" t="n"/>
      <c r="E421" s="37" t="s">
        <v>254</v>
      </c>
      <c r="F421" s="37" t="n">
        <v>1</v>
      </c>
      <c r="G421" s="37" t="n"/>
      <c r="H421" s="37" t="n"/>
      <c r="I421" s="37" t="n">
        <v>1</v>
      </c>
      <c r="J421" s="37" t="n"/>
      <c r="K421" s="37" t="s">
        <v>29</v>
      </c>
      <c r="L421" s="37" t="s">
        <v>29</v>
      </c>
      <c r="M421" s="17" t="n">
        <v>613.21</v>
      </c>
      <c r="N421" s="17" t="n">
        <v>0.349</v>
      </c>
    </row>
    <row outlineLevel="0" r="422">
      <c r="A422" s="37" t="n"/>
      <c r="B422" s="162" t="s"/>
      <c r="C422" s="169" t="n"/>
      <c r="D422" s="169" t="n"/>
      <c r="E422" s="37" t="s">
        <v>28</v>
      </c>
      <c r="F422" s="37" t="n">
        <v>15</v>
      </c>
      <c r="G422" s="37" t="n"/>
      <c r="H422" s="37" t="n"/>
      <c r="I422" s="37" t="s">
        <v>29</v>
      </c>
      <c r="J422" s="37" t="n">
        <v>14.9</v>
      </c>
      <c r="K422" s="37" t="s">
        <v>29</v>
      </c>
      <c r="L422" s="37" t="n">
        <v>56.8</v>
      </c>
      <c r="M422" s="17" t="n">
        <v>52.87</v>
      </c>
      <c r="N422" s="17" t="n">
        <v>7</v>
      </c>
    </row>
    <row outlineLevel="0" r="423">
      <c r="A423" s="37" t="n"/>
      <c r="B423" s="48" t="n"/>
      <c r="C423" s="48" t="n"/>
      <c r="D423" s="48" t="n"/>
      <c r="E423" s="37" t="n"/>
      <c r="F423" s="37" t="n"/>
      <c r="G423" s="37" t="n"/>
      <c r="H423" s="37" t="n">
        <v>200</v>
      </c>
      <c r="I423" s="128" t="n">
        <v>1</v>
      </c>
      <c r="J423" s="128" t="n">
        <v>14.9</v>
      </c>
      <c r="K423" s="128" t="n">
        <v>0</v>
      </c>
      <c r="L423" s="128" t="n">
        <v>56.8</v>
      </c>
      <c r="M423" s="129" t="n"/>
      <c r="N423" s="130" t="n">
        <v>7.349</v>
      </c>
    </row>
    <row ht="24" outlineLevel="0" r="424">
      <c r="A424" s="37" t="n"/>
      <c r="B424" s="48" t="s">
        <v>115</v>
      </c>
      <c r="C424" s="48" t="n">
        <v>120</v>
      </c>
      <c r="D424" s="48" t="n">
        <v>120</v>
      </c>
      <c r="E424" s="37" t="s">
        <v>255</v>
      </c>
      <c r="F424" s="37" t="n">
        <v>120</v>
      </c>
      <c r="G424" s="37" t="n">
        <v>120</v>
      </c>
      <c r="H424" s="37" t="n">
        <v>120</v>
      </c>
      <c r="I424" s="37" t="n">
        <v>0.96</v>
      </c>
      <c r="J424" s="37" t="n">
        <v>0.27</v>
      </c>
      <c r="K424" s="37" t="n">
        <v>7.19</v>
      </c>
      <c r="L424" s="170" t="n">
        <v>35.52</v>
      </c>
      <c r="M424" s="17" t="n">
        <v>138.55</v>
      </c>
      <c r="N424" s="17" t="n">
        <v>14.4</v>
      </c>
    </row>
    <row outlineLevel="0" r="425">
      <c r="A425" s="20" t="s">
        <v>45</v>
      </c>
      <c r="B425" s="45" t="s">
        <v>46</v>
      </c>
      <c r="C425" s="45" t="n">
        <v>200</v>
      </c>
      <c r="D425" s="45" t="n">
        <v>200</v>
      </c>
      <c r="E425" s="20" t="s">
        <v>46</v>
      </c>
      <c r="F425" s="20" t="n">
        <v>200</v>
      </c>
      <c r="G425" s="20" t="n">
        <v>200</v>
      </c>
      <c r="H425" s="19" t="n">
        <v>200</v>
      </c>
      <c r="I425" s="20" t="n"/>
      <c r="J425" s="20" t="n"/>
      <c r="K425" s="20" t="n">
        <v>19</v>
      </c>
      <c r="L425" s="20" t="n">
        <v>75</v>
      </c>
      <c r="M425" s="17" t="n">
        <v>65.86</v>
      </c>
      <c r="N425" s="17" t="n">
        <v>14</v>
      </c>
    </row>
    <row outlineLevel="0" r="426">
      <c r="A426" s="37" t="n"/>
      <c r="B426" s="156" t="s">
        <v>47</v>
      </c>
      <c r="C426" s="156" t="n"/>
      <c r="D426" s="156" t="n"/>
      <c r="E426" s="37" t="n"/>
      <c r="F426" s="37" t="n"/>
      <c r="G426" s="37" t="n"/>
      <c r="H426" s="37" t="n"/>
      <c r="I426" s="171" t="n">
        <v>31.59</v>
      </c>
      <c r="J426" s="171" t="n">
        <v>47.29</v>
      </c>
      <c r="K426" s="171" t="n">
        <v>120.813</v>
      </c>
      <c r="L426" s="171" t="n">
        <v>849.59</v>
      </c>
      <c r="M426" s="172" t="n"/>
      <c r="N426" s="173" t="n">
        <v>81.36795</v>
      </c>
    </row>
    <row outlineLevel="0" r="427">
      <c r="A427" s="160" t="s">
        <v>48</v>
      </c>
      <c r="B427" s="161" t="s"/>
      <c r="C427" s="160" t="n"/>
      <c r="D427" s="160" t="n"/>
      <c r="E427" s="37" t="n"/>
      <c r="F427" s="37" t="n"/>
      <c r="G427" s="37" t="n"/>
      <c r="H427" s="37" t="n"/>
      <c r="I427" s="174" t="n"/>
      <c r="J427" s="174" t="n"/>
      <c r="K427" s="174" t="n"/>
      <c r="L427" s="174" t="n"/>
      <c r="M427" s="17" t="n"/>
      <c r="N427" s="17" t="n">
        <v>0</v>
      </c>
    </row>
    <row outlineLevel="0" r="428">
      <c r="A428" s="37" t="s">
        <v>192</v>
      </c>
      <c r="B428" s="48" t="s">
        <v>193</v>
      </c>
      <c r="C428" s="48" t="n">
        <v>80</v>
      </c>
      <c r="D428" s="48" t="n">
        <v>120</v>
      </c>
      <c r="E428" s="37" t="s">
        <v>108</v>
      </c>
      <c r="F428" s="37" t="n">
        <v>22.7</v>
      </c>
      <c r="G428" s="37" t="n">
        <v>20</v>
      </c>
      <c r="H428" s="37" t="n"/>
      <c r="I428" s="37" t="n">
        <v>0.09</v>
      </c>
      <c r="J428" s="37" t="n">
        <v>0.07</v>
      </c>
      <c r="K428" s="37" t="n">
        <v>1.79</v>
      </c>
      <c r="L428" s="37" t="n">
        <v>9.98</v>
      </c>
      <c r="M428" s="17" t="n">
        <v>83.14</v>
      </c>
      <c r="N428" s="17" t="n">
        <v>2.2473</v>
      </c>
    </row>
    <row ht="24" outlineLevel="0" r="429">
      <c r="A429" s="37" t="n"/>
      <c r="B429" s="162" t="s"/>
      <c r="C429" s="48" t="n"/>
      <c r="D429" s="48" t="n"/>
      <c r="E429" s="37" t="s">
        <v>194</v>
      </c>
      <c r="F429" s="37" t="n">
        <v>29.4</v>
      </c>
      <c r="G429" s="37" t="n">
        <v>25</v>
      </c>
      <c r="H429" s="37" t="n"/>
      <c r="I429" s="37" t="n">
        <v>0.55</v>
      </c>
      <c r="J429" s="37" t="n">
        <v>0.02</v>
      </c>
      <c r="K429" s="37" t="n">
        <v>0.22</v>
      </c>
      <c r="L429" s="37" t="n">
        <v>6.42</v>
      </c>
      <c r="M429" s="17" t="n">
        <v>154.73</v>
      </c>
      <c r="N429" s="17" t="n">
        <v>4.557</v>
      </c>
    </row>
    <row ht="24" outlineLevel="0" r="430">
      <c r="A430" s="37" t="n"/>
      <c r="B430" s="48" t="n"/>
      <c r="C430" s="48" t="n"/>
      <c r="D430" s="48" t="n"/>
      <c r="E430" s="37" t="s">
        <v>195</v>
      </c>
      <c r="F430" s="37" t="n">
        <v>25</v>
      </c>
      <c r="G430" s="37" t="n">
        <v>20</v>
      </c>
      <c r="H430" s="37" t="n"/>
      <c r="I430" s="37" t="n">
        <v>0.2</v>
      </c>
      <c r="J430" s="37" t="s">
        <v>29</v>
      </c>
      <c r="K430" s="37" t="n">
        <v>0.76</v>
      </c>
      <c r="L430" s="37" t="n">
        <v>3.25</v>
      </c>
      <c r="M430" s="17" t="n">
        <v>130.35</v>
      </c>
      <c r="N430" s="17" t="n">
        <v>2.25</v>
      </c>
    </row>
    <row outlineLevel="0" r="431">
      <c r="A431" s="37" t="n"/>
      <c r="B431" s="48" t="n"/>
      <c r="C431" s="48" t="n"/>
      <c r="D431" s="48" t="n"/>
      <c r="E431" s="37" t="s">
        <v>51</v>
      </c>
      <c r="F431" s="37" t="n">
        <v>18.8</v>
      </c>
      <c r="G431" s="37" t="n">
        <v>15</v>
      </c>
      <c r="H431" s="37" t="n"/>
      <c r="I431" s="37" t="n">
        <v>0.16</v>
      </c>
      <c r="J431" s="37" t="n">
        <v>0.01</v>
      </c>
      <c r="K431" s="37" t="n">
        <v>1.02</v>
      </c>
      <c r="L431" s="37" t="n">
        <v>3.4</v>
      </c>
      <c r="M431" s="17" t="n">
        <v>36.67</v>
      </c>
      <c r="N431" s="17" t="n">
        <v>0.3196</v>
      </c>
    </row>
    <row ht="24" outlineLevel="0" r="432">
      <c r="A432" s="37" t="n"/>
      <c r="B432" s="48" t="n"/>
      <c r="C432" s="48" t="n"/>
      <c r="D432" s="48" t="n"/>
      <c r="E432" s="37" t="s">
        <v>69</v>
      </c>
      <c r="F432" s="37" t="n">
        <v>20</v>
      </c>
      <c r="G432" s="37" t="n">
        <v>20</v>
      </c>
      <c r="H432" s="37" t="n"/>
      <c r="I432" s="37" t="s">
        <v>29</v>
      </c>
      <c r="J432" s="37" t="n">
        <v>19.98</v>
      </c>
      <c r="K432" s="37" t="s">
        <v>29</v>
      </c>
      <c r="L432" s="37" t="n">
        <v>179.6</v>
      </c>
      <c r="M432" s="17" t="n">
        <v>118.3</v>
      </c>
      <c r="N432" s="17" t="n">
        <v>1.48</v>
      </c>
    </row>
    <row outlineLevel="0" r="433">
      <c r="A433" s="37" t="n"/>
      <c r="B433" s="48" t="n"/>
      <c r="C433" s="48" t="n"/>
      <c r="D433" s="48" t="n"/>
      <c r="E433" s="37" t="s">
        <v>196</v>
      </c>
      <c r="F433" s="37" t="n">
        <v>9.5</v>
      </c>
      <c r="G433" s="37" t="n">
        <v>4</v>
      </c>
      <c r="H433" s="37" t="n"/>
      <c r="I433" s="37" t="n">
        <v>0.04</v>
      </c>
      <c r="J433" s="37" t="s">
        <v>29</v>
      </c>
      <c r="K433" s="37" t="n">
        <v>0.12</v>
      </c>
      <c r="L433" s="37" t="n">
        <v>1.24</v>
      </c>
      <c r="M433" s="17" t="n"/>
      <c r="N433" s="17" t="n">
        <v>1.5675</v>
      </c>
    </row>
    <row outlineLevel="0" r="434">
      <c r="A434" s="37" t="n"/>
      <c r="B434" s="48" t="n"/>
      <c r="C434" s="48" t="n"/>
      <c r="D434" s="48" t="n"/>
      <c r="E434" s="37" t="s">
        <v>28</v>
      </c>
      <c r="F434" s="37" t="n">
        <v>1</v>
      </c>
      <c r="G434" s="37" t="n">
        <v>1</v>
      </c>
      <c r="H434" s="37" t="n"/>
      <c r="I434" s="37" t="s">
        <v>29</v>
      </c>
      <c r="J434" s="37" t="s">
        <v>29</v>
      </c>
      <c r="K434" s="37" t="n">
        <v>0.99</v>
      </c>
      <c r="L434" s="37" t="n">
        <v>3.79</v>
      </c>
      <c r="M434" s="17" t="n">
        <v>52.87</v>
      </c>
      <c r="N434" s="17" t="n">
        <v>0.054</v>
      </c>
    </row>
    <row outlineLevel="0" r="435">
      <c r="A435" s="37" t="n"/>
      <c r="B435" s="48" t="n"/>
      <c r="C435" s="48" t="n"/>
      <c r="D435" s="48" t="n"/>
      <c r="E435" s="37" t="n"/>
      <c r="F435" s="37" t="n"/>
      <c r="G435" s="37" t="n"/>
      <c r="H435" s="37" t="n">
        <v>100</v>
      </c>
      <c r="I435" s="175" t="n">
        <v>1.04</v>
      </c>
      <c r="J435" s="175" t="n">
        <v>20.08</v>
      </c>
      <c r="K435" s="175" t="n">
        <v>4.9</v>
      </c>
      <c r="L435" s="175" t="n">
        <v>207.68</v>
      </c>
      <c r="M435" s="172" t="n"/>
      <c r="N435" s="173" t="n">
        <v>12.4754</v>
      </c>
    </row>
    <row ht="24" outlineLevel="0" r="436">
      <c r="A436" s="37" t="s">
        <v>256</v>
      </c>
      <c r="B436" s="48" t="s">
        <v>257</v>
      </c>
      <c r="C436" s="48" t="s">
        <v>58</v>
      </c>
      <c r="D436" s="48" t="s">
        <v>58</v>
      </c>
      <c r="E436" s="37" t="s">
        <v>199</v>
      </c>
      <c r="F436" s="37" t="n">
        <v>25</v>
      </c>
      <c r="G436" s="37" t="n">
        <v>25</v>
      </c>
      <c r="H436" s="37" t="n"/>
      <c r="I436" s="176" t="n">
        <v>2.75</v>
      </c>
      <c r="J436" s="176" t="n">
        <v>1.5</v>
      </c>
      <c r="K436" s="176" t="n">
        <v>12.92</v>
      </c>
      <c r="L436" s="176" t="n">
        <v>74.61</v>
      </c>
      <c r="M436" s="17" t="n"/>
      <c r="N436" s="17" t="n">
        <v>0.575</v>
      </c>
    </row>
    <row outlineLevel="0" r="437">
      <c r="A437" s="37" t="n"/>
      <c r="B437" s="162" t="s"/>
      <c r="C437" s="48" t="n"/>
      <c r="D437" s="48" t="n"/>
      <c r="E437" s="37" t="s">
        <v>51</v>
      </c>
      <c r="F437" s="37" t="n">
        <v>12.5</v>
      </c>
      <c r="G437" s="37" t="n">
        <v>10</v>
      </c>
      <c r="H437" s="37" t="n"/>
      <c r="I437" s="176" t="n">
        <v>0.13</v>
      </c>
      <c r="J437" s="176" t="n">
        <v>0.01</v>
      </c>
      <c r="K437" s="176" t="n">
        <v>0.71</v>
      </c>
      <c r="L437" s="176" t="n">
        <v>3.3</v>
      </c>
      <c r="M437" s="17" t="s">
        <v>258</v>
      </c>
      <c r="N437" s="17" t="n">
        <v>0.2125</v>
      </c>
    </row>
    <row outlineLevel="0" r="438">
      <c r="A438" s="37" t="n"/>
      <c r="B438" s="48" t="n"/>
      <c r="C438" s="48" t="n"/>
      <c r="D438" s="48" t="n"/>
      <c r="E438" s="37" t="s">
        <v>60</v>
      </c>
      <c r="F438" s="37" t="n">
        <v>12</v>
      </c>
      <c r="G438" s="37" t="n">
        <v>10</v>
      </c>
      <c r="H438" s="37" t="n"/>
      <c r="I438" s="176" t="n">
        <v>0.14</v>
      </c>
      <c r="J438" s="176" t="s">
        <v>29</v>
      </c>
      <c r="K438" s="176" t="n">
        <v>0.91</v>
      </c>
      <c r="L438" s="176" t="n">
        <v>4.1</v>
      </c>
      <c r="M438" s="17" t="n">
        <v>27.74</v>
      </c>
      <c r="N438" s="17" t="n">
        <v>0.264</v>
      </c>
    </row>
    <row outlineLevel="0" r="439">
      <c r="A439" s="37" t="n"/>
      <c r="B439" s="48" t="n"/>
      <c r="C439" s="48" t="n"/>
      <c r="D439" s="48" t="n"/>
      <c r="E439" s="37" t="s">
        <v>59</v>
      </c>
      <c r="F439" s="37" t="n">
        <v>100</v>
      </c>
      <c r="G439" s="37" t="n">
        <v>75</v>
      </c>
      <c r="H439" s="37" t="n"/>
      <c r="I439" s="37" t="n">
        <v>2</v>
      </c>
      <c r="J439" s="37" t="n">
        <v>0.28</v>
      </c>
      <c r="K439" s="37" t="n">
        <v>12.45</v>
      </c>
      <c r="L439" s="37" t="n">
        <v>57.61</v>
      </c>
      <c r="M439" s="17" t="n">
        <v>30.16</v>
      </c>
      <c r="N439" s="17" t="n">
        <v>1.7</v>
      </c>
    </row>
    <row ht="24" outlineLevel="0" r="440">
      <c r="A440" s="37" t="n"/>
      <c r="B440" s="48" t="n"/>
      <c r="C440" s="48" t="n"/>
      <c r="D440" s="48" t="n"/>
      <c r="E440" s="37" t="s">
        <v>31</v>
      </c>
      <c r="F440" s="37" t="n">
        <v>5</v>
      </c>
      <c r="G440" s="37" t="n">
        <v>5</v>
      </c>
      <c r="H440" s="37" t="n"/>
      <c r="I440" s="176" t="n">
        <v>0.04</v>
      </c>
      <c r="J440" s="176" t="n">
        <v>3.6</v>
      </c>
      <c r="K440" s="176" t="n">
        <v>0.06</v>
      </c>
      <c r="L440" s="176" t="n">
        <v>33.05</v>
      </c>
      <c r="M440" s="17" t="n">
        <v>504.7</v>
      </c>
      <c r="N440" s="17" t="n">
        <v>1.3</v>
      </c>
    </row>
    <row ht="24" outlineLevel="0" r="441">
      <c r="A441" s="37" t="n"/>
      <c r="B441" s="48" t="n"/>
      <c r="C441" s="48" t="n"/>
      <c r="D441" s="48" t="n"/>
      <c r="E441" s="37" t="s">
        <v>158</v>
      </c>
      <c r="F441" s="37" t="n">
        <v>237.5</v>
      </c>
      <c r="G441" s="37" t="n">
        <v>237.5</v>
      </c>
      <c r="H441" s="37" t="n"/>
      <c r="I441" s="176" t="n">
        <v>1.95</v>
      </c>
      <c r="J441" s="176" t="n">
        <v>4.9</v>
      </c>
      <c r="K441" s="176" t="n">
        <v>2.94</v>
      </c>
      <c r="L441" s="176" t="n">
        <v>8.82</v>
      </c>
      <c r="M441" s="17" t="n"/>
      <c r="N441" s="17" t="n">
        <v>1.425</v>
      </c>
    </row>
    <row outlineLevel="0" r="442">
      <c r="A442" s="37" t="n"/>
      <c r="B442" s="48" t="n"/>
      <c r="C442" s="48" t="n"/>
      <c r="D442" s="48" t="n"/>
      <c r="E442" s="37" t="s">
        <v>63</v>
      </c>
      <c r="F442" s="37" t="n">
        <v>54</v>
      </c>
      <c r="G442" s="37" t="n">
        <v>40</v>
      </c>
      <c r="H442" s="37" t="n"/>
      <c r="I442" s="176" t="n">
        <v>10.4</v>
      </c>
      <c r="J442" s="176" t="n">
        <v>6.48</v>
      </c>
      <c r="K442" s="176" t="s">
        <v>29</v>
      </c>
      <c r="L442" s="176" t="n">
        <v>88.29</v>
      </c>
      <c r="M442" s="17" t="n">
        <v>323.91</v>
      </c>
      <c r="N442" s="17" t="n">
        <v>12.96</v>
      </c>
    </row>
    <row ht="24" outlineLevel="0" r="443">
      <c r="A443" s="37" t="n"/>
      <c r="B443" s="48" t="n"/>
      <c r="C443" s="48" t="n"/>
      <c r="D443" s="48" t="n"/>
      <c r="E443" s="37" t="n"/>
      <c r="F443" s="37" t="n"/>
      <c r="G443" s="37" t="n"/>
      <c r="H443" s="37" t="s">
        <v>58</v>
      </c>
      <c r="I443" s="177" t="n">
        <v>17.41</v>
      </c>
      <c r="J443" s="177" t="n">
        <v>16.77</v>
      </c>
      <c r="K443" s="177" t="n">
        <v>29.99</v>
      </c>
      <c r="L443" s="177" t="n">
        <v>269.78</v>
      </c>
      <c r="M443" s="129" t="n"/>
      <c r="N443" s="130" t="n">
        <v>18.4365</v>
      </c>
    </row>
    <row outlineLevel="0" r="444">
      <c r="A444" s="37" t="s">
        <v>160</v>
      </c>
      <c r="B444" s="48" t="s">
        <v>161</v>
      </c>
      <c r="C444" s="168" t="n"/>
      <c r="D444" s="168" t="n"/>
      <c r="E444" s="37" t="s">
        <v>67</v>
      </c>
      <c r="F444" s="37" t="n">
        <v>38.47</v>
      </c>
      <c r="G444" s="37" t="n">
        <v>29.47</v>
      </c>
      <c r="H444" s="37" t="n"/>
      <c r="I444" s="37" t="n">
        <v>6.32</v>
      </c>
      <c r="J444" s="37" t="n">
        <v>8.54</v>
      </c>
      <c r="K444" s="37" t="n"/>
      <c r="L444" s="37" t="n">
        <v>90.6</v>
      </c>
      <c r="M444" s="17" t="n">
        <v>323.91</v>
      </c>
      <c r="N444" s="17" t="n">
        <v>9.2328</v>
      </c>
    </row>
    <row outlineLevel="0" r="445">
      <c r="A445" s="37" t="n"/>
      <c r="B445" s="162" t="s"/>
      <c r="C445" s="169" t="n">
        <v>41</v>
      </c>
      <c r="D445" s="169" t="n">
        <v>41</v>
      </c>
      <c r="E445" s="37" t="s">
        <v>60</v>
      </c>
      <c r="F445" s="37" t="n">
        <v>0.6</v>
      </c>
      <c r="G445" s="37" t="n">
        <v>0.6</v>
      </c>
      <c r="H445" s="37" t="n"/>
      <c r="I445" s="37" t="s">
        <v>29</v>
      </c>
      <c r="J445" s="37" t="s">
        <v>29</v>
      </c>
      <c r="K445" s="37" t="s">
        <v>29</v>
      </c>
      <c r="L445" s="37" t="n">
        <v>0.21</v>
      </c>
      <c r="M445" s="17" t="n">
        <v>27.74</v>
      </c>
      <c r="N445" s="17" t="n">
        <v>0.0132</v>
      </c>
    </row>
    <row outlineLevel="0" r="446">
      <c r="A446" s="37" t="n"/>
      <c r="B446" s="48" t="n"/>
      <c r="C446" s="48" t="n"/>
      <c r="D446" s="48" t="n"/>
      <c r="E446" s="37" t="s">
        <v>106</v>
      </c>
      <c r="F446" s="37" t="n">
        <v>2</v>
      </c>
      <c r="G446" s="37" t="n">
        <v>2</v>
      </c>
      <c r="H446" s="37" t="n"/>
      <c r="I446" s="37" t="n">
        <v>0.22</v>
      </c>
      <c r="J446" s="37" t="n">
        <v>0.02</v>
      </c>
      <c r="K446" s="37" t="n">
        <v>1.44</v>
      </c>
      <c r="L446" s="37" t="n">
        <v>6.62</v>
      </c>
      <c r="M446" s="17" t="n"/>
      <c r="N446" s="17" t="n">
        <v>0.06304</v>
      </c>
    </row>
    <row outlineLevel="0" r="447">
      <c r="A447" s="37" t="n"/>
      <c r="B447" s="48" t="n"/>
      <c r="C447" s="48" t="n"/>
      <c r="D447" s="48" t="n"/>
      <c r="E447" s="37" t="s">
        <v>162</v>
      </c>
      <c r="F447" s="37" t="n">
        <v>7</v>
      </c>
      <c r="G447" s="37" t="n">
        <v>7</v>
      </c>
      <c r="H447" s="37" t="n"/>
      <c r="I447" s="37" t="n">
        <v>0.57</v>
      </c>
      <c r="J447" s="37" t="n">
        <v>0.06</v>
      </c>
      <c r="K447" s="37" t="n">
        <v>0.47</v>
      </c>
      <c r="L447" s="37" t="n">
        <v>15.82</v>
      </c>
      <c r="M447" s="17" t="n">
        <v>46.28</v>
      </c>
      <c r="N447" s="17" t="n">
        <v>0.43064</v>
      </c>
    </row>
    <row outlineLevel="0" r="448">
      <c r="A448" s="37" t="n"/>
      <c r="B448" s="48" t="n"/>
      <c r="C448" s="48" t="n"/>
      <c r="D448" s="48" t="n"/>
      <c r="E448" s="37" t="s">
        <v>30</v>
      </c>
      <c r="F448" s="37" t="n">
        <v>0.6</v>
      </c>
      <c r="G448" s="37" t="n">
        <v>0.6</v>
      </c>
      <c r="H448" s="37" t="n"/>
      <c r="I448" s="37" t="s">
        <v>29</v>
      </c>
      <c r="J448" s="37" t="s">
        <v>29</v>
      </c>
      <c r="K448" s="37" t="s">
        <v>29</v>
      </c>
      <c r="L448" s="37" t="s">
        <v>29</v>
      </c>
      <c r="M448" s="17" t="n"/>
      <c r="N448" s="17" t="n">
        <v>0.0048</v>
      </c>
    </row>
    <row outlineLevel="0" r="449">
      <c r="A449" s="37" t="n"/>
      <c r="B449" s="48" t="n"/>
      <c r="C449" s="48" t="n"/>
      <c r="D449" s="48" t="n"/>
      <c r="E449" s="37" t="s">
        <v>163</v>
      </c>
      <c r="F449" s="37" t="n"/>
      <c r="G449" s="37" t="n">
        <v>50</v>
      </c>
      <c r="H449" s="37" t="n"/>
      <c r="I449" s="37" t="s">
        <v>29</v>
      </c>
      <c r="J449" s="37" t="n"/>
      <c r="K449" s="37" t="s">
        <v>29</v>
      </c>
      <c r="L449" s="37" t="s">
        <v>29</v>
      </c>
      <c r="M449" s="17" t="n"/>
      <c r="N449" s="17" t="n">
        <v>0</v>
      </c>
    </row>
    <row ht="24" outlineLevel="0" r="450">
      <c r="A450" s="37" t="n"/>
      <c r="B450" s="48" t="n"/>
      <c r="C450" s="48" t="n"/>
      <c r="D450" s="48" t="n"/>
      <c r="E450" s="37" t="s">
        <v>69</v>
      </c>
      <c r="F450" s="37" t="n">
        <v>2</v>
      </c>
      <c r="G450" s="37" t="n">
        <v>2</v>
      </c>
      <c r="H450" s="37" t="n"/>
      <c r="I450" s="37" t="s">
        <v>29</v>
      </c>
      <c r="J450" s="37" t="n">
        <v>1.99</v>
      </c>
      <c r="K450" s="37" t="s">
        <v>29</v>
      </c>
      <c r="L450" s="37" t="n">
        <v>17.98</v>
      </c>
      <c r="M450" s="17" t="n">
        <v>118.3</v>
      </c>
      <c r="N450" s="17" t="n">
        <v>0.148</v>
      </c>
    </row>
    <row outlineLevel="0" r="451">
      <c r="A451" s="37" t="n"/>
      <c r="B451" s="48" t="n"/>
      <c r="C451" s="48" t="n"/>
      <c r="D451" s="48" t="n"/>
      <c r="E451" s="37" t="n"/>
      <c r="F451" s="37" t="n"/>
      <c r="G451" s="37" t="n"/>
      <c r="H451" s="37" t="n">
        <v>41</v>
      </c>
      <c r="I451" s="128" t="n">
        <v>7.11</v>
      </c>
      <c r="J451" s="128" t="n">
        <v>10.61</v>
      </c>
      <c r="K451" s="128" t="n">
        <v>1.91</v>
      </c>
      <c r="L451" s="128" t="n">
        <v>131.23</v>
      </c>
      <c r="M451" s="129" t="n"/>
      <c r="N451" s="130" t="n">
        <v>9.89248</v>
      </c>
    </row>
    <row outlineLevel="0" r="452">
      <c r="A452" s="20" t="s">
        <v>130</v>
      </c>
      <c r="B452" s="19" t="s">
        <v>259</v>
      </c>
      <c r="C452" s="22" t="n"/>
      <c r="D452" s="22" t="n"/>
      <c r="E452" s="20" t="s">
        <v>260</v>
      </c>
      <c r="F452" s="20" t="n">
        <v>33.3</v>
      </c>
      <c r="G452" s="20" t="n"/>
      <c r="H452" s="19" t="n"/>
      <c r="I452" s="20" t="n">
        <v>5.99</v>
      </c>
      <c r="J452" s="20" t="n">
        <v>1.55</v>
      </c>
      <c r="K452" s="20" t="n">
        <v>29.76</v>
      </c>
      <c r="L452" s="20" t="n">
        <v>157.9</v>
      </c>
      <c r="M452" s="17" t="n"/>
      <c r="N452" s="17" t="n">
        <v>0.6327</v>
      </c>
    </row>
    <row outlineLevel="0" r="453">
      <c r="A453" s="20" t="n"/>
      <c r="B453" s="25" t="s"/>
      <c r="C453" s="26" t="n">
        <v>100</v>
      </c>
      <c r="D453" s="26" t="n">
        <v>100</v>
      </c>
      <c r="E453" s="20" t="s">
        <v>31</v>
      </c>
      <c r="F453" s="20" t="n">
        <v>5</v>
      </c>
      <c r="G453" s="20" t="n"/>
      <c r="H453" s="19" t="n"/>
      <c r="I453" s="20" t="n">
        <v>0.04</v>
      </c>
      <c r="J453" s="20" t="n">
        <v>3.6</v>
      </c>
      <c r="K453" s="20" t="n">
        <v>0.13</v>
      </c>
      <c r="L453" s="20" t="n">
        <v>33.6</v>
      </c>
      <c r="M453" s="17" t="n">
        <v>504.7</v>
      </c>
      <c r="N453" s="17" t="n">
        <v>1.3</v>
      </c>
    </row>
    <row outlineLevel="0" r="454">
      <c r="A454" s="20" t="n"/>
      <c r="B454" s="45" t="n"/>
      <c r="C454" s="45" t="n"/>
      <c r="D454" s="45" t="n"/>
      <c r="E454" s="20" t="s">
        <v>30</v>
      </c>
      <c r="F454" s="20" t="n">
        <v>1</v>
      </c>
      <c r="G454" s="20" t="n"/>
      <c r="H454" s="19" t="n"/>
      <c r="I454" s="20" t="n"/>
      <c r="J454" s="20" t="n"/>
      <c r="K454" s="20" t="n"/>
      <c r="L454" s="20" t="n"/>
      <c r="M454" s="17" t="n"/>
      <c r="N454" s="17" t="n">
        <v>0.008</v>
      </c>
    </row>
    <row outlineLevel="0" r="455">
      <c r="A455" s="20" t="n"/>
      <c r="B455" s="45" t="n"/>
      <c r="C455" s="45" t="n"/>
      <c r="D455" s="45" t="n"/>
      <c r="E455" s="20" t="n"/>
      <c r="F455" s="20" t="n"/>
      <c r="G455" s="20" t="n"/>
      <c r="H455" s="19" t="n">
        <v>100</v>
      </c>
      <c r="I455" s="27" t="n">
        <v>6.03</v>
      </c>
      <c r="J455" s="27" t="n">
        <v>5.15</v>
      </c>
      <c r="K455" s="27" t="n">
        <v>29.89</v>
      </c>
      <c r="L455" s="27" t="n">
        <v>191.5</v>
      </c>
      <c r="M455" s="17" t="n"/>
      <c r="N455" s="28" t="n">
        <v>1.9407</v>
      </c>
    </row>
    <row outlineLevel="0" r="456">
      <c r="A456" s="37" t="s">
        <v>164</v>
      </c>
      <c r="B456" s="37" t="s">
        <v>165</v>
      </c>
      <c r="C456" s="178" t="n"/>
      <c r="D456" s="178" t="n"/>
      <c r="E456" s="37" t="s">
        <v>62</v>
      </c>
      <c r="F456" s="37" t="n">
        <v>50</v>
      </c>
      <c r="G456" s="37" t="n"/>
      <c r="H456" s="37" t="n"/>
      <c r="I456" s="37" t="n">
        <v>0.41</v>
      </c>
      <c r="J456" s="37" t="n">
        <v>1.03</v>
      </c>
      <c r="K456" s="37" t="n">
        <v>0.61</v>
      </c>
      <c r="L456" s="37" t="n">
        <v>1.85</v>
      </c>
      <c r="M456" s="17" t="n"/>
      <c r="N456" s="17" t="n">
        <v>0.3</v>
      </c>
    </row>
    <row ht="24" outlineLevel="0" r="457">
      <c r="A457" s="37" t="n"/>
      <c r="B457" s="179" t="s"/>
      <c r="C457" s="180" t="n">
        <v>50</v>
      </c>
      <c r="D457" s="180" t="n">
        <v>50</v>
      </c>
      <c r="E457" s="37" t="s">
        <v>69</v>
      </c>
      <c r="F457" s="37" t="n">
        <v>1</v>
      </c>
      <c r="G457" s="37" t="n"/>
      <c r="H457" s="37" t="n"/>
      <c r="I457" s="37" t="n"/>
      <c r="J457" s="37" t="n">
        <v>0.99</v>
      </c>
      <c r="K457" s="37" t="n"/>
      <c r="L457" s="37" t="n">
        <v>8.99</v>
      </c>
      <c r="M457" s="17" t="n">
        <v>504.7</v>
      </c>
      <c r="N457" s="17" t="n">
        <v>0.074</v>
      </c>
    </row>
    <row outlineLevel="0" r="458">
      <c r="A458" s="37" t="n"/>
      <c r="B458" s="48" t="n"/>
      <c r="C458" s="48" t="n"/>
      <c r="D458" s="48" t="n"/>
      <c r="E458" s="37" t="s">
        <v>73</v>
      </c>
      <c r="F458" s="37" t="n">
        <v>2.5</v>
      </c>
      <c r="G458" s="37" t="n"/>
      <c r="H458" s="37" t="n"/>
      <c r="I458" s="37" t="n">
        <v>0.26</v>
      </c>
      <c r="J458" s="37" t="n">
        <v>0.02</v>
      </c>
      <c r="K458" s="37" t="n">
        <v>1.71</v>
      </c>
      <c r="L458" s="37" t="n">
        <v>8.35</v>
      </c>
      <c r="M458" s="17" t="n">
        <v>31.32</v>
      </c>
      <c r="N458" s="17" t="n">
        <v>0.057</v>
      </c>
    </row>
    <row customHeight="true" ht="25.5" outlineLevel="0" r="459">
      <c r="A459" s="37" t="n"/>
      <c r="B459" s="48" t="n"/>
      <c r="C459" s="48" t="n"/>
      <c r="D459" s="48" t="n"/>
      <c r="E459" s="37" t="s">
        <v>71</v>
      </c>
      <c r="F459" s="37" t="n">
        <v>5</v>
      </c>
      <c r="G459" s="37" t="n"/>
      <c r="H459" s="37" t="n"/>
      <c r="I459" s="37" t="n">
        <v>0.18</v>
      </c>
      <c r="J459" s="37" t="s">
        <v>29</v>
      </c>
      <c r="K459" s="37" t="n">
        <v>0.62</v>
      </c>
      <c r="L459" s="37" t="n">
        <v>3.4</v>
      </c>
      <c r="M459" s="17" t="n"/>
      <c r="N459" s="17" t="n">
        <v>0.605</v>
      </c>
    </row>
    <row outlineLevel="0" r="460">
      <c r="A460" s="37" t="n"/>
      <c r="B460" s="48" t="n"/>
      <c r="C460" s="48" t="n"/>
      <c r="D460" s="48" t="n"/>
      <c r="E460" s="37" t="s">
        <v>51</v>
      </c>
      <c r="F460" s="37" t="n">
        <v>5</v>
      </c>
      <c r="G460" s="37" t="n">
        <v>4</v>
      </c>
      <c r="H460" s="37" t="n"/>
      <c r="I460" s="37" t="n">
        <v>0.05</v>
      </c>
      <c r="J460" s="37" t="n">
        <v>0</v>
      </c>
      <c r="K460" s="37" t="n">
        <v>0.28</v>
      </c>
      <c r="L460" s="37" t="n">
        <v>1.32</v>
      </c>
      <c r="M460" s="17" t="n">
        <v>36.67</v>
      </c>
      <c r="N460" s="17" t="n">
        <v>0.085</v>
      </c>
    </row>
    <row outlineLevel="0" r="461">
      <c r="A461" s="37" t="n"/>
      <c r="B461" s="48" t="n"/>
      <c r="C461" s="48" t="n"/>
      <c r="D461" s="48" t="n"/>
      <c r="E461" s="37" t="s">
        <v>60</v>
      </c>
      <c r="F461" s="37" t="n">
        <v>1.2</v>
      </c>
      <c r="G461" s="37" t="n">
        <v>1</v>
      </c>
      <c r="H461" s="37" t="n"/>
      <c r="I461" s="37" t="n">
        <v>0.01</v>
      </c>
      <c r="J461" s="37" t="s">
        <v>29</v>
      </c>
      <c r="K461" s="37" t="n">
        <v>0.09</v>
      </c>
      <c r="L461" s="37" t="n">
        <v>0.41</v>
      </c>
      <c r="M461" s="17" t="n">
        <v>27.74</v>
      </c>
      <c r="N461" s="17" t="n">
        <v>0.0264</v>
      </c>
    </row>
    <row customHeight="true" ht="12.75" outlineLevel="0" r="462">
      <c r="A462" s="37" t="n"/>
      <c r="B462" s="48" t="n"/>
      <c r="C462" s="48" t="n"/>
      <c r="D462" s="48" t="n"/>
      <c r="E462" s="37" t="s">
        <v>28</v>
      </c>
      <c r="F462" s="37" t="n">
        <v>0.7</v>
      </c>
      <c r="G462" s="37" t="n"/>
      <c r="H462" s="37" t="n"/>
      <c r="I462" s="37" t="s">
        <v>29</v>
      </c>
      <c r="J462" s="37" t="s">
        <v>29</v>
      </c>
      <c r="K462" s="37" t="n">
        <v>0.79</v>
      </c>
      <c r="L462" s="37" t="n">
        <v>3.03</v>
      </c>
      <c r="M462" s="17" t="n">
        <v>52.87</v>
      </c>
      <c r="N462" s="17" t="n">
        <v>0.0378</v>
      </c>
    </row>
    <row outlineLevel="0" r="463">
      <c r="A463" s="37" t="n"/>
      <c r="B463" s="48" t="n"/>
      <c r="C463" s="48" t="n"/>
      <c r="D463" s="48" t="n"/>
      <c r="E463" s="37" t="n"/>
      <c r="F463" s="37" t="n"/>
      <c r="G463" s="37" t="n"/>
      <c r="H463" s="37" t="n"/>
      <c r="I463" s="128" t="n">
        <v>0.91</v>
      </c>
      <c r="J463" s="128" t="n">
        <v>2.04</v>
      </c>
      <c r="K463" s="128" t="n">
        <v>4.1</v>
      </c>
      <c r="L463" s="128" t="n">
        <v>27.35</v>
      </c>
      <c r="M463" s="129" t="n"/>
      <c r="N463" s="130" t="n">
        <v>1.1852</v>
      </c>
    </row>
    <row outlineLevel="0" r="464">
      <c r="A464" s="20" t="s">
        <v>171</v>
      </c>
      <c r="B464" s="45" t="s">
        <v>172</v>
      </c>
      <c r="C464" s="56" t="n"/>
      <c r="D464" s="56" t="n"/>
      <c r="E464" s="20" t="s">
        <v>53</v>
      </c>
      <c r="F464" s="20" t="n">
        <v>25</v>
      </c>
      <c r="G464" s="20" t="n">
        <v>22</v>
      </c>
      <c r="H464" s="19" t="n"/>
      <c r="I464" s="20" t="n">
        <v>0.1</v>
      </c>
      <c r="J464" s="20" t="n">
        <v>0.09</v>
      </c>
      <c r="K464" s="20" t="n">
        <v>2.2</v>
      </c>
      <c r="L464" s="20" t="n">
        <v>9.9</v>
      </c>
      <c r="M464" s="17" t="n">
        <v>83.14</v>
      </c>
      <c r="N464" s="17" t="n">
        <v>2.475</v>
      </c>
    </row>
    <row outlineLevel="0" r="465">
      <c r="A465" s="20" t="n"/>
      <c r="B465" s="47" t="s"/>
      <c r="C465" s="13" t="n">
        <v>200</v>
      </c>
      <c r="D465" s="13" t="n">
        <v>200</v>
      </c>
      <c r="E465" s="20" t="s">
        <v>28</v>
      </c>
      <c r="F465" s="20" t="n">
        <v>20</v>
      </c>
      <c r="G465" s="20" t="n">
        <v>20</v>
      </c>
      <c r="H465" s="19" t="n"/>
      <c r="I465" s="20" t="n"/>
      <c r="J465" s="20" t="n"/>
      <c r="K465" s="20" t="n">
        <v>19.96</v>
      </c>
      <c r="L465" s="20" t="n">
        <v>75.8</v>
      </c>
      <c r="M465" s="17" t="n">
        <v>52.87</v>
      </c>
      <c r="N465" s="17" t="n">
        <v>1.08</v>
      </c>
    </row>
    <row outlineLevel="0" r="466">
      <c r="A466" s="20" t="n"/>
      <c r="B466" s="45" t="n"/>
      <c r="C466" s="45" t="n"/>
      <c r="D466" s="45" t="n"/>
      <c r="E466" s="20" t="n"/>
      <c r="F466" s="20" t="n"/>
      <c r="G466" s="20" t="n"/>
      <c r="H466" s="19" t="n">
        <v>200</v>
      </c>
      <c r="I466" s="27" t="n">
        <v>0.1</v>
      </c>
      <c r="J466" s="27" t="n">
        <v>0.09</v>
      </c>
      <c r="K466" s="27" t="n">
        <v>22.16</v>
      </c>
      <c r="L466" s="27" t="n">
        <v>85.7</v>
      </c>
      <c r="M466" s="17" t="n"/>
      <c r="N466" s="28" t="n">
        <v>3.555</v>
      </c>
    </row>
    <row outlineLevel="0" r="467">
      <c r="A467" s="20" t="n"/>
      <c r="B467" s="45" t="s">
        <v>81</v>
      </c>
      <c r="C467" s="45" t="s">
        <v>82</v>
      </c>
      <c r="D467" s="45" t="s">
        <v>83</v>
      </c>
      <c r="E467" s="36" t="s">
        <v>84</v>
      </c>
      <c r="F467" s="36" t="n">
        <v>40</v>
      </c>
      <c r="G467" s="36" t="n">
        <v>40</v>
      </c>
      <c r="H467" s="37" t="n">
        <v>40</v>
      </c>
      <c r="I467" s="20" t="n">
        <v>3.48</v>
      </c>
      <c r="J467" s="20" t="n">
        <v>0.6</v>
      </c>
      <c r="K467" s="20" t="n">
        <v>16</v>
      </c>
      <c r="L467" s="20" t="n">
        <v>83.6</v>
      </c>
      <c r="M467" s="17" t="n">
        <v>55.61</v>
      </c>
      <c r="N467" s="17" t="n">
        <v>1.3332</v>
      </c>
    </row>
    <row outlineLevel="0" r="468">
      <c r="A468" s="20" t="n"/>
      <c r="B468" s="45" t="n"/>
      <c r="C468" s="45" t="n"/>
      <c r="D468" s="45" t="n"/>
      <c r="E468" s="20" t="s">
        <v>85</v>
      </c>
      <c r="F468" s="20" t="n">
        <v>80</v>
      </c>
      <c r="G468" s="20" t="n">
        <v>80</v>
      </c>
      <c r="H468" s="19" t="n">
        <v>80</v>
      </c>
      <c r="I468" s="20" t="n">
        <v>5.28</v>
      </c>
      <c r="J468" s="20" t="n">
        <v>0.96</v>
      </c>
      <c r="K468" s="20" t="n">
        <v>28.24</v>
      </c>
      <c r="L468" s="20" t="n">
        <v>144.8</v>
      </c>
      <c r="M468" s="17" t="n">
        <v>46.28</v>
      </c>
      <c r="N468" s="17" t="n">
        <v>2.5216</v>
      </c>
    </row>
    <row outlineLevel="0" r="469">
      <c r="A469" s="36" t="n"/>
      <c r="B469" s="45" t="n"/>
      <c r="C469" s="45" t="n"/>
      <c r="D469" s="45" t="n"/>
      <c r="E469" s="20" t="n"/>
      <c r="F469" s="20" t="n"/>
      <c r="G469" s="20" t="n"/>
      <c r="H469" s="19" t="n"/>
      <c r="I469" s="20" t="n">
        <v>8.76</v>
      </c>
      <c r="J469" s="20" t="n">
        <v>1.56</v>
      </c>
      <c r="K469" s="20" t="n">
        <v>44.24</v>
      </c>
      <c r="L469" s="20" t="n">
        <v>228.4</v>
      </c>
      <c r="M469" s="17" t="n"/>
      <c r="N469" s="17" t="n">
        <v>3.8548</v>
      </c>
    </row>
    <row outlineLevel="0" r="470">
      <c r="A470" s="37" t="s">
        <v>261</v>
      </c>
      <c r="B470" s="48" t="s">
        <v>262</v>
      </c>
      <c r="C470" s="48" t="n"/>
      <c r="D470" s="48" t="n"/>
      <c r="E470" s="37" t="s">
        <v>136</v>
      </c>
      <c r="F470" s="37" t="n">
        <v>1.74</v>
      </c>
      <c r="G470" s="37" t="n">
        <v>1.74</v>
      </c>
      <c r="H470" s="37" t="n"/>
      <c r="I470" s="37" t="n">
        <v>0.17</v>
      </c>
      <c r="J470" s="37" t="n">
        <v>0.02</v>
      </c>
      <c r="K470" s="37" t="n">
        <v>1.19</v>
      </c>
      <c r="L470" s="37" t="n">
        <v>5.81</v>
      </c>
      <c r="M470" s="17" t="n">
        <v>31.32</v>
      </c>
      <c r="N470" s="17" t="n">
        <v>0.039672</v>
      </c>
    </row>
    <row customHeight="true" ht="15.75" outlineLevel="0" r="471">
      <c r="A471" s="181" t="s">
        <v>263</v>
      </c>
      <c r="B471" s="162" t="s"/>
      <c r="C471" s="48" t="n">
        <v>75</v>
      </c>
      <c r="D471" s="48" t="n">
        <v>75</v>
      </c>
      <c r="E471" s="37" t="s">
        <v>73</v>
      </c>
      <c r="F471" s="37" t="n">
        <v>37</v>
      </c>
      <c r="G471" s="37" t="n">
        <v>37</v>
      </c>
      <c r="H471" s="37" t="n"/>
      <c r="I471" s="37" t="n">
        <v>3.81</v>
      </c>
      <c r="J471" s="37" t="n">
        <v>0.4</v>
      </c>
      <c r="K471" s="37" t="n">
        <v>25.48</v>
      </c>
      <c r="L471" s="37" t="n">
        <v>123.6</v>
      </c>
      <c r="M471" s="17" t="n">
        <v>31.32</v>
      </c>
      <c r="N471" s="17" t="n">
        <v>0.8436</v>
      </c>
    </row>
    <row outlineLevel="0" r="472">
      <c r="A472" s="182" t="s"/>
      <c r="B472" s="48" t="n"/>
      <c r="C472" s="48" t="n"/>
      <c r="D472" s="48" t="n"/>
      <c r="E472" s="37" t="s">
        <v>28</v>
      </c>
      <c r="F472" s="37" t="n">
        <v>20</v>
      </c>
      <c r="G472" s="37" t="n">
        <v>20</v>
      </c>
      <c r="H472" s="37" t="n"/>
      <c r="I472" s="37" t="s">
        <v>29</v>
      </c>
      <c r="J472" s="37" t="s">
        <v>29</v>
      </c>
      <c r="K472" s="37" t="n">
        <v>1.96</v>
      </c>
      <c r="L472" s="37" t="n">
        <v>7.8</v>
      </c>
      <c r="M472" s="17" t="n">
        <v>52.87</v>
      </c>
      <c r="N472" s="17" t="n">
        <v>1.08</v>
      </c>
    </row>
    <row ht="24" outlineLevel="0" r="473">
      <c r="A473" s="37" t="n"/>
      <c r="B473" s="48" t="n"/>
      <c r="C473" s="48" t="n"/>
      <c r="D473" s="48" t="n"/>
      <c r="E473" s="37" t="s">
        <v>31</v>
      </c>
      <c r="F473" s="37" t="n">
        <v>1.68</v>
      </c>
      <c r="G473" s="37" t="n">
        <v>1.68</v>
      </c>
      <c r="H473" s="37" t="n"/>
      <c r="I473" s="37" t="n">
        <v>0.01</v>
      </c>
      <c r="J473" s="37" t="n">
        <v>1.22</v>
      </c>
      <c r="K473" s="37" t="n">
        <v>0.04</v>
      </c>
      <c r="L473" s="37" t="n">
        <v>11.1</v>
      </c>
      <c r="M473" s="17" t="n">
        <v>504.7</v>
      </c>
      <c r="N473" s="17" t="n">
        <v>0.4368</v>
      </c>
    </row>
    <row outlineLevel="0" r="474">
      <c r="A474" s="37" t="n"/>
      <c r="B474" s="48" t="n"/>
      <c r="C474" s="48" t="n"/>
      <c r="D474" s="48" t="n"/>
      <c r="E474" s="37" t="s">
        <v>104</v>
      </c>
      <c r="F474" s="37" t="n">
        <v>20</v>
      </c>
      <c r="G474" s="37" t="n">
        <v>20</v>
      </c>
      <c r="H474" s="37" t="n"/>
      <c r="I474" s="37" t="n">
        <v>0.2</v>
      </c>
      <c r="J474" s="37" t="n">
        <v>0.2</v>
      </c>
      <c r="K474" s="37" t="n">
        <v>0.01</v>
      </c>
      <c r="L474" s="37" t="n">
        <v>2.73</v>
      </c>
      <c r="M474" s="17" t="n">
        <v>220.75</v>
      </c>
      <c r="N474" s="17" t="n">
        <v>2.4444</v>
      </c>
    </row>
    <row outlineLevel="0" r="475">
      <c r="A475" s="37" t="n"/>
      <c r="B475" s="48" t="n"/>
      <c r="C475" s="48" t="n"/>
      <c r="D475" s="48" t="n"/>
      <c r="E475" s="37" t="s">
        <v>30</v>
      </c>
      <c r="F475" s="37" t="n">
        <v>0.005</v>
      </c>
      <c r="G475" s="37" t="n">
        <v>0.005</v>
      </c>
      <c r="H475" s="37" t="n"/>
      <c r="I475" s="37" t="s">
        <v>29</v>
      </c>
      <c r="J475" s="37" t="s">
        <v>29</v>
      </c>
      <c r="K475" s="37" t="s">
        <v>29</v>
      </c>
      <c r="L475" s="37" t="s">
        <v>29</v>
      </c>
      <c r="M475" s="17" t="n"/>
      <c r="N475" s="17" t="n">
        <v>0.00004</v>
      </c>
    </row>
    <row outlineLevel="0" r="476">
      <c r="A476" s="37" t="n"/>
      <c r="B476" s="48" t="n"/>
      <c r="C476" s="48" t="n"/>
      <c r="D476" s="48" t="n"/>
      <c r="E476" s="37" t="s">
        <v>139</v>
      </c>
      <c r="F476" s="37" t="n">
        <v>1.1</v>
      </c>
      <c r="G476" s="37" t="n">
        <v>1.1</v>
      </c>
      <c r="H476" s="37" t="n"/>
      <c r="I476" s="37" t="s">
        <v>29</v>
      </c>
      <c r="J476" s="37" t="s">
        <v>29</v>
      </c>
      <c r="K476" s="37" t="s">
        <v>29</v>
      </c>
      <c r="L476" s="37" t="s">
        <v>29</v>
      </c>
      <c r="M476" s="17" t="n"/>
      <c r="N476" s="17" t="n">
        <v>0.495</v>
      </c>
    </row>
    <row outlineLevel="0" r="477">
      <c r="A477" s="37" t="n"/>
      <c r="B477" s="48" t="n"/>
      <c r="C477" s="48" t="n"/>
      <c r="D477" s="48" t="n"/>
      <c r="E477" s="37" t="s">
        <v>264</v>
      </c>
      <c r="F477" s="37" t="n">
        <v>25.2</v>
      </c>
      <c r="G477" s="37" t="n">
        <v>25.2</v>
      </c>
      <c r="H477" s="37" t="n"/>
      <c r="I477" s="37" t="n">
        <v>4.21</v>
      </c>
      <c r="J477" s="37" t="n">
        <v>2.27</v>
      </c>
      <c r="K477" s="37" t="n">
        <v>0.5</v>
      </c>
      <c r="L477" s="37" t="n">
        <v>40.07</v>
      </c>
      <c r="M477" s="17" t="n">
        <v>321.71</v>
      </c>
      <c r="N477" s="17" t="n">
        <v>4.662</v>
      </c>
    </row>
    <row outlineLevel="0" r="478">
      <c r="A478" s="37" t="n"/>
      <c r="B478" s="48" t="n"/>
      <c r="C478" s="48" t="n"/>
      <c r="D478" s="48" t="n"/>
      <c r="E478" s="37" t="s">
        <v>104</v>
      </c>
      <c r="F478" s="37" t="n">
        <v>2.4</v>
      </c>
      <c r="G478" s="37" t="n">
        <v>2.4</v>
      </c>
      <c r="H478" s="37" t="n"/>
      <c r="I478" s="37" t="n">
        <v>0.43</v>
      </c>
      <c r="J478" s="37" t="n">
        <v>0.39</v>
      </c>
      <c r="K478" s="37" t="n">
        <v>0.02</v>
      </c>
      <c r="L478" s="37" t="n">
        <v>5.3</v>
      </c>
      <c r="M478" s="17" t="n">
        <v>220.75</v>
      </c>
      <c r="N478" s="17" t="n">
        <v>0.293328</v>
      </c>
    </row>
    <row customHeight="true" ht="15.75" outlineLevel="0" r="479">
      <c r="A479" s="37" t="n"/>
      <c r="B479" s="48" t="n"/>
      <c r="C479" s="48" t="n"/>
      <c r="D479" s="48" t="n"/>
      <c r="E479" s="37" t="s">
        <v>28</v>
      </c>
      <c r="F479" s="37" t="n">
        <v>2.4</v>
      </c>
      <c r="G479" s="37" t="n">
        <v>2.4</v>
      </c>
      <c r="H479" s="37" t="n"/>
      <c r="I479" s="37" t="s">
        <v>29</v>
      </c>
      <c r="J479" s="37" t="s">
        <v>29</v>
      </c>
      <c r="K479" s="37" t="n">
        <v>2.39</v>
      </c>
      <c r="L479" s="37" t="n">
        <v>9.09</v>
      </c>
      <c r="M479" s="17" t="n">
        <v>52.87</v>
      </c>
      <c r="N479" s="17" t="n">
        <v>0.1296</v>
      </c>
    </row>
    <row outlineLevel="0" r="480">
      <c r="A480" s="37" t="n"/>
      <c r="B480" s="48" t="n"/>
      <c r="C480" s="48" t="n"/>
      <c r="D480" s="48" t="n"/>
      <c r="E480" s="37" t="s">
        <v>73</v>
      </c>
      <c r="F480" s="37" t="n">
        <v>1.2</v>
      </c>
      <c r="G480" s="37" t="n">
        <v>1.2</v>
      </c>
      <c r="H480" s="37" t="n"/>
      <c r="I480" s="37" t="s">
        <v>29</v>
      </c>
      <c r="J480" s="37" t="s">
        <v>29</v>
      </c>
      <c r="K480" s="49" t="n">
        <v>1</v>
      </c>
      <c r="L480" s="49" t="n">
        <v>4</v>
      </c>
      <c r="M480" s="17" t="n">
        <v>31.32</v>
      </c>
      <c r="N480" s="17" t="n">
        <v>0.02736</v>
      </c>
    </row>
    <row ht="24" outlineLevel="0" r="481">
      <c r="A481" s="37" t="n"/>
      <c r="B481" s="48" t="n"/>
      <c r="C481" s="48" t="n"/>
      <c r="D481" s="48" t="n"/>
      <c r="E481" s="37" t="s">
        <v>91</v>
      </c>
      <c r="F481" s="37" t="n">
        <v>1.6</v>
      </c>
      <c r="G481" s="37" t="n">
        <v>1.6</v>
      </c>
      <c r="H481" s="37" t="n"/>
      <c r="I481" s="37" t="n">
        <v>0.18</v>
      </c>
      <c r="J481" s="37" t="n">
        <v>0.17</v>
      </c>
      <c r="K481" s="37" t="s">
        <v>29</v>
      </c>
      <c r="L481" s="37" t="n">
        <v>2.35</v>
      </c>
      <c r="M481" s="17" t="n">
        <v>220.75</v>
      </c>
      <c r="N481" s="17" t="n">
        <v>0.195552</v>
      </c>
    </row>
    <row ht="24" outlineLevel="0" r="482">
      <c r="A482" s="37" t="n"/>
      <c r="B482" s="48" t="n"/>
      <c r="C482" s="48" t="n"/>
      <c r="D482" s="48" t="n"/>
      <c r="E482" s="37" t="s">
        <v>93</v>
      </c>
      <c r="F482" s="37" t="n">
        <v>0.25</v>
      </c>
      <c r="G482" s="37" t="n">
        <v>0.25</v>
      </c>
      <c r="H482" s="37" t="n"/>
      <c r="I482" s="37" t="s">
        <v>29</v>
      </c>
      <c r="J482" s="37" t="n">
        <v>0.24</v>
      </c>
      <c r="K482" s="37" t="s">
        <v>29</v>
      </c>
      <c r="L482" s="37" t="n">
        <v>2.25</v>
      </c>
      <c r="M482" s="17" t="n">
        <v>118.3</v>
      </c>
      <c r="N482" s="17" t="n">
        <v>0.0185</v>
      </c>
    </row>
    <row outlineLevel="0" r="483">
      <c r="A483" s="37" t="n"/>
      <c r="B483" s="48" t="n"/>
      <c r="C483" s="48" t="n"/>
      <c r="D483" s="48" t="n"/>
      <c r="E483" s="37" t="s">
        <v>175</v>
      </c>
      <c r="F483" s="37" t="n"/>
      <c r="G483" s="37" t="n">
        <v>46.4</v>
      </c>
      <c r="H483" s="37" t="n"/>
      <c r="I483" s="37" t="s">
        <v>29</v>
      </c>
      <c r="J483" s="37" t="s">
        <v>29</v>
      </c>
      <c r="K483" s="37" t="s">
        <v>29</v>
      </c>
      <c r="L483" s="37" t="s">
        <v>29</v>
      </c>
      <c r="M483" s="17" t="n"/>
      <c r="N483" s="17" t="n">
        <v>0</v>
      </c>
    </row>
    <row outlineLevel="0" r="484">
      <c r="A484" s="37" t="n"/>
      <c r="B484" s="48" t="n"/>
      <c r="C484" s="48" t="n"/>
      <c r="D484" s="48" t="n"/>
      <c r="E484" s="37" t="s">
        <v>265</v>
      </c>
      <c r="F484" s="37" t="n"/>
      <c r="G484" s="37" t="n">
        <v>30</v>
      </c>
      <c r="H484" s="37" t="n"/>
      <c r="I484" s="37" t="s">
        <v>29</v>
      </c>
      <c r="J484" s="37" t="s">
        <v>29</v>
      </c>
      <c r="K484" s="37" t="s">
        <v>29</v>
      </c>
      <c r="L484" s="37" t="s">
        <v>29</v>
      </c>
      <c r="M484" s="17" t="n"/>
      <c r="N484" s="17" t="n">
        <v>0</v>
      </c>
    </row>
    <row outlineLevel="0" r="485">
      <c r="A485" s="37" t="n"/>
      <c r="B485" s="48" t="n"/>
      <c r="C485" s="48" t="n"/>
      <c r="D485" s="48" t="n"/>
      <c r="E485" s="37" t="n"/>
      <c r="F485" s="37" t="n"/>
      <c r="G485" s="37" t="n"/>
      <c r="H485" s="37" t="n">
        <v>75</v>
      </c>
      <c r="I485" s="128" t="n">
        <v>9.01</v>
      </c>
      <c r="J485" s="128" t="n">
        <v>4.91</v>
      </c>
      <c r="K485" s="128" t="n">
        <v>32.59</v>
      </c>
      <c r="L485" s="128" t="n">
        <v>214.1</v>
      </c>
      <c r="M485" s="129" t="n"/>
      <c r="N485" s="130" t="n">
        <v>10.665852</v>
      </c>
    </row>
    <row outlineLevel="0" r="486">
      <c r="A486" s="37" t="n"/>
      <c r="B486" s="45" t="s">
        <v>95</v>
      </c>
      <c r="C486" s="45" t="n">
        <v>100</v>
      </c>
      <c r="D486" s="45" t="n">
        <v>100</v>
      </c>
      <c r="E486" s="20" t="s">
        <v>95</v>
      </c>
      <c r="F486" s="20" t="n">
        <v>100</v>
      </c>
      <c r="G486" s="20" t="n">
        <v>100</v>
      </c>
      <c r="H486" s="19" t="n"/>
      <c r="I486" s="27" t="n">
        <v>2.9</v>
      </c>
      <c r="J486" s="27" t="n">
        <v>2.5</v>
      </c>
      <c r="K486" s="27" t="n">
        <v>4.2</v>
      </c>
      <c r="L486" s="27" t="n">
        <v>144</v>
      </c>
      <c r="M486" s="17" t="n">
        <v>78.93</v>
      </c>
      <c r="N486" s="28" t="n">
        <v>12</v>
      </c>
    </row>
    <row outlineLevel="0" r="487">
      <c r="A487" s="160" t="s">
        <v>140</v>
      </c>
      <c r="B487" s="161" t="s"/>
      <c r="C487" s="183" t="n"/>
      <c r="D487" s="183" t="n"/>
      <c r="E487" s="37" t="n"/>
      <c r="F487" s="37" t="n"/>
      <c r="G487" s="37" t="n"/>
      <c r="H487" s="37" t="n"/>
      <c r="I487" s="171" t="n">
        <v>50.57</v>
      </c>
      <c r="J487" s="171" t="n">
        <v>66.61</v>
      </c>
      <c r="K487" s="171" t="n">
        <v>201.78</v>
      </c>
      <c r="L487" s="171" t="n">
        <v>1499.74</v>
      </c>
      <c r="M487" s="172" t="n"/>
      <c r="N487" s="173" t="n">
        <v>74.005932</v>
      </c>
    </row>
    <row outlineLevel="0" r="488">
      <c r="A488" s="156" t="s">
        <v>266</v>
      </c>
      <c r="B488" s="157" t="s"/>
      <c r="C488" s="158" t="n"/>
      <c r="D488" s="158" t="n"/>
      <c r="E488" s="184" t="n"/>
      <c r="F488" s="184" t="n"/>
      <c r="G488" s="184" t="n"/>
      <c r="H488" s="128" t="n"/>
      <c r="I488" s="159" t="n">
        <v>82.16</v>
      </c>
      <c r="J488" s="159" t="n">
        <v>113.9</v>
      </c>
      <c r="K488" s="159" t="n">
        <v>322.593</v>
      </c>
      <c r="L488" s="159" t="n">
        <v>2349.33</v>
      </c>
      <c r="M488" s="185" t="n"/>
      <c r="N488" s="186" t="n">
        <v>155.373882</v>
      </c>
    </row>
    <row ht="24" outlineLevel="0" r="489">
      <c r="A489" s="16" t="s">
        <v>4</v>
      </c>
      <c r="B489" s="16" t="s">
        <v>5</v>
      </c>
      <c r="C489" s="16" t="n"/>
      <c r="D489" s="16" t="n"/>
      <c r="E489" s="16" t="s">
        <v>8</v>
      </c>
      <c r="F489" s="16" t="s">
        <v>9</v>
      </c>
      <c r="G489" s="16" t="s">
        <v>10</v>
      </c>
      <c r="H489" s="16" t="s">
        <v>11</v>
      </c>
      <c r="I489" s="16" t="s">
        <v>12</v>
      </c>
      <c r="J489" s="16" t="s">
        <v>13</v>
      </c>
      <c r="K489" s="16" t="s">
        <v>14</v>
      </c>
      <c r="L489" s="16" t="s">
        <v>15</v>
      </c>
      <c r="M489" s="17" t="s">
        <v>16</v>
      </c>
      <c r="N489" s="18" t="s">
        <v>17</v>
      </c>
    </row>
    <row outlineLevel="0" r="490">
      <c r="A490" s="19" t="n"/>
      <c r="B490" s="16" t="s">
        <v>267</v>
      </c>
      <c r="C490" s="16" t="n"/>
      <c r="D490" s="16" t="n"/>
      <c r="E490" s="19" t="n"/>
      <c r="F490" s="19" t="n"/>
      <c r="G490" s="19" t="n"/>
      <c r="H490" s="19" t="n"/>
      <c r="I490" s="19" t="n"/>
      <c r="J490" s="19" t="n"/>
      <c r="K490" s="19" t="n"/>
      <c r="L490" s="19" t="n"/>
      <c r="M490" s="17" t="n"/>
      <c r="N490" s="17" t="n"/>
    </row>
    <row outlineLevel="0" r="491">
      <c r="A491" s="20" t="s">
        <v>21</v>
      </c>
      <c r="B491" s="21" t="s"/>
      <c r="C491" s="20" t="n"/>
      <c r="D491" s="20" t="n"/>
      <c r="E491" s="20" t="n"/>
      <c r="F491" s="20" t="n"/>
      <c r="G491" s="20" t="n"/>
      <c r="H491" s="19" t="n"/>
      <c r="I491" s="20" t="n"/>
      <c r="J491" s="20" t="n"/>
      <c r="K491" s="20" t="n"/>
      <c r="L491" s="20" t="n"/>
      <c r="M491" s="17" t="n"/>
      <c r="N491" s="17" t="n"/>
    </row>
    <row outlineLevel="0" r="492">
      <c r="A492" s="20" t="s">
        <v>22</v>
      </c>
      <c r="B492" s="19" t="s">
        <v>23</v>
      </c>
      <c r="C492" s="22" t="n"/>
      <c r="D492" s="22" t="n"/>
      <c r="E492" s="20" t="s">
        <v>24</v>
      </c>
      <c r="F492" s="20" t="n">
        <v>16.6</v>
      </c>
      <c r="G492" s="20" t="n">
        <v>16.6</v>
      </c>
      <c r="H492" s="19" t="n"/>
      <c r="I492" s="20" t="n">
        <v>1.16</v>
      </c>
      <c r="J492" s="20" t="n">
        <v>0.42</v>
      </c>
      <c r="K492" s="20" t="n">
        <v>10.58</v>
      </c>
      <c r="L492" s="20" t="n">
        <v>52.55</v>
      </c>
      <c r="M492" s="17" t="n">
        <v>64.72</v>
      </c>
      <c r="N492" s="17" t="n">
        <v>0.7304</v>
      </c>
    </row>
    <row outlineLevel="0" r="493">
      <c r="A493" s="20" t="n"/>
      <c r="B493" s="23" t="s"/>
      <c r="C493" s="24" t="s">
        <v>268</v>
      </c>
      <c r="D493" s="24" t="s">
        <v>269</v>
      </c>
      <c r="E493" s="20" t="s">
        <v>25</v>
      </c>
      <c r="F493" s="20" t="n">
        <v>18</v>
      </c>
      <c r="G493" s="20" t="n">
        <v>17.82</v>
      </c>
      <c r="H493" s="19" t="n"/>
      <c r="I493" s="20" t="n">
        <v>1.35</v>
      </c>
      <c r="J493" s="20" t="n">
        <v>0.46</v>
      </c>
      <c r="K493" s="20" t="n">
        <v>11.96</v>
      </c>
      <c r="L493" s="20" t="n">
        <v>56.98</v>
      </c>
      <c r="M493" s="17" t="n">
        <v>50.44</v>
      </c>
      <c r="N493" s="17" t="n">
        <v>0.324</v>
      </c>
    </row>
    <row outlineLevel="0" r="494">
      <c r="A494" s="20" t="n"/>
      <c r="B494" s="25" t="s"/>
      <c r="C494" s="26" t="n"/>
      <c r="D494" s="26" t="n"/>
      <c r="E494" s="20" t="s">
        <v>27</v>
      </c>
      <c r="F494" s="20" t="n">
        <v>72.9</v>
      </c>
      <c r="G494" s="20" t="n">
        <v>72.9</v>
      </c>
      <c r="H494" s="19" t="n"/>
      <c r="I494" s="20" t="n">
        <v>2.06</v>
      </c>
      <c r="J494" s="20" t="n">
        <v>1.87</v>
      </c>
      <c r="K494" s="20" t="n">
        <v>3.48</v>
      </c>
      <c r="L494" s="20" t="n">
        <v>42.28</v>
      </c>
      <c r="M494" s="17" t="n">
        <v>51.71</v>
      </c>
      <c r="N494" s="17" t="n">
        <v>2.737395</v>
      </c>
    </row>
    <row outlineLevel="0" r="495">
      <c r="A495" s="20" t="n"/>
      <c r="B495" s="19" t="n"/>
      <c r="C495" s="19" t="n"/>
      <c r="D495" s="19" t="n"/>
      <c r="E495" s="20" t="s">
        <v>28</v>
      </c>
      <c r="F495" s="20" t="n">
        <v>7.5</v>
      </c>
      <c r="G495" s="20" t="n">
        <v>7.5</v>
      </c>
      <c r="H495" s="19" t="n"/>
      <c r="I495" s="20" t="s">
        <v>29</v>
      </c>
      <c r="J495" s="20" t="s">
        <v>29</v>
      </c>
      <c r="K495" s="20" t="n">
        <v>7.48</v>
      </c>
      <c r="L495" s="20" t="n">
        <v>28.43</v>
      </c>
      <c r="M495" s="17" t="n">
        <v>52.87</v>
      </c>
      <c r="N495" s="17" t="n">
        <v>0.4125</v>
      </c>
    </row>
    <row outlineLevel="0" r="496">
      <c r="A496" s="20" t="n"/>
      <c r="B496" s="19" t="n"/>
      <c r="C496" s="19" t="n"/>
      <c r="D496" s="19" t="n"/>
      <c r="E496" s="20" t="s">
        <v>30</v>
      </c>
      <c r="F496" s="20" t="n">
        <v>0.06</v>
      </c>
      <c r="G496" s="20" t="n">
        <v>0.06</v>
      </c>
      <c r="H496" s="19" t="n"/>
      <c r="I496" s="20" t="s">
        <v>29</v>
      </c>
      <c r="J496" s="20" t="s">
        <v>29</v>
      </c>
      <c r="K496" s="20" t="s">
        <v>29</v>
      </c>
      <c r="L496" s="20" t="s">
        <v>29</v>
      </c>
      <c r="M496" s="17" t="n"/>
      <c r="N496" s="17" t="n">
        <v>0.00048</v>
      </c>
    </row>
    <row outlineLevel="0" r="497">
      <c r="A497" s="20" t="n"/>
      <c r="B497" s="19" t="n"/>
      <c r="C497" s="19" t="n"/>
      <c r="D497" s="19" t="n"/>
      <c r="E497" s="20" t="s">
        <v>31</v>
      </c>
      <c r="F497" s="20" t="n">
        <v>5</v>
      </c>
      <c r="G497" s="20" t="n">
        <v>5</v>
      </c>
      <c r="H497" s="19" t="n"/>
      <c r="I497" s="20" t="n">
        <v>0.04</v>
      </c>
      <c r="J497" s="20" t="n">
        <v>3.63</v>
      </c>
      <c r="K497" s="20" t="n">
        <v>0.13</v>
      </c>
      <c r="L497" s="20" t="n">
        <v>33.05</v>
      </c>
      <c r="M497" s="17" t="n">
        <v>504.7</v>
      </c>
      <c r="N497" s="17" t="n">
        <v>1.3</v>
      </c>
    </row>
    <row outlineLevel="0" r="498">
      <c r="A498" s="20" t="n"/>
      <c r="B498" s="19" t="n"/>
      <c r="C498" s="19" t="n"/>
      <c r="D498" s="19" t="n"/>
      <c r="E498" s="20" t="n"/>
      <c r="F498" s="20" t="n"/>
      <c r="G498" s="20" t="n"/>
      <c r="H498" s="19" t="s">
        <v>26</v>
      </c>
      <c r="I498" s="27" t="n">
        <v>4.61</v>
      </c>
      <c r="J498" s="27" t="n">
        <v>6.38</v>
      </c>
      <c r="K498" s="27" t="n">
        <v>33.63</v>
      </c>
      <c r="L498" s="27" t="n">
        <v>213.29</v>
      </c>
      <c r="M498" s="17" t="n"/>
      <c r="N498" s="28" t="n">
        <v>5.504775</v>
      </c>
    </row>
    <row outlineLevel="0" r="499">
      <c r="A499" s="20" t="s">
        <v>32</v>
      </c>
      <c r="B499" s="19" t="s">
        <v>33</v>
      </c>
      <c r="C499" s="22" t="n"/>
      <c r="D499" s="22" t="n"/>
      <c r="E499" s="20" t="s">
        <v>34</v>
      </c>
      <c r="F499" s="20" t="n">
        <v>4</v>
      </c>
      <c r="G499" s="20" t="n"/>
      <c r="H499" s="19" t="n"/>
      <c r="I499" s="20" t="n">
        <v>0.19</v>
      </c>
      <c r="J499" s="20" t="n">
        <v>0.14</v>
      </c>
      <c r="K499" s="20" t="n">
        <v>0.3</v>
      </c>
      <c r="L499" s="20" t="n"/>
      <c r="M499" s="17" t="n">
        <v>210.72</v>
      </c>
      <c r="N499" s="17" t="n">
        <v>1.4</v>
      </c>
    </row>
    <row outlineLevel="0" r="500">
      <c r="A500" s="20" t="s">
        <v>35</v>
      </c>
      <c r="B500" s="25" t="s"/>
      <c r="C500" s="26" t="n">
        <v>200</v>
      </c>
      <c r="D500" s="26" t="n">
        <v>200</v>
      </c>
      <c r="E500" s="20" t="s">
        <v>27</v>
      </c>
      <c r="F500" s="20" t="n">
        <v>100</v>
      </c>
      <c r="G500" s="20" t="n"/>
      <c r="H500" s="19" t="n"/>
      <c r="I500" s="20" t="n">
        <v>2.82</v>
      </c>
      <c r="J500" s="20" t="n">
        <v>3.2</v>
      </c>
      <c r="K500" s="20" t="n">
        <v>4.73</v>
      </c>
      <c r="L500" s="20" t="n">
        <v>58</v>
      </c>
      <c r="M500" s="17" t="n">
        <v>51.71</v>
      </c>
      <c r="N500" s="17" t="n">
        <v>3.755</v>
      </c>
    </row>
    <row outlineLevel="0" r="501">
      <c r="A501" s="20" t="n"/>
      <c r="B501" s="19" t="n"/>
      <c r="C501" s="19" t="n"/>
      <c r="D501" s="19" t="n"/>
      <c r="E501" s="20" t="s">
        <v>28</v>
      </c>
      <c r="F501" s="20" t="n">
        <v>20</v>
      </c>
      <c r="G501" s="20" t="n"/>
      <c r="H501" s="19" t="n"/>
      <c r="I501" s="20" t="s">
        <v>29</v>
      </c>
      <c r="J501" s="20" t="s">
        <v>29</v>
      </c>
      <c r="K501" s="20" t="n">
        <v>19.96</v>
      </c>
      <c r="L501" s="20" t="n">
        <v>75.8</v>
      </c>
      <c r="M501" s="17" t="n">
        <v>52.87</v>
      </c>
      <c r="N501" s="17" t="n">
        <v>1.1</v>
      </c>
    </row>
    <row outlineLevel="0" r="502">
      <c r="A502" s="20" t="n"/>
      <c r="B502" s="19" t="n"/>
      <c r="C502" s="19" t="n"/>
      <c r="D502" s="19" t="n"/>
      <c r="E502" s="20" t="n"/>
      <c r="F502" s="20" t="n"/>
      <c r="G502" s="20" t="n"/>
      <c r="H502" s="19" t="n">
        <v>200</v>
      </c>
      <c r="I502" s="27" t="n">
        <v>3.01</v>
      </c>
      <c r="J502" s="27" t="n">
        <v>3.34</v>
      </c>
      <c r="K502" s="27" t="n">
        <v>24.99</v>
      </c>
      <c r="L502" s="27" t="n">
        <v>133.8</v>
      </c>
      <c r="M502" s="17" t="n"/>
      <c r="N502" s="28" t="n">
        <v>6.255</v>
      </c>
    </row>
    <row outlineLevel="0" r="503">
      <c r="A503" s="20" t="s">
        <v>36</v>
      </c>
      <c r="B503" s="19" t="s">
        <v>37</v>
      </c>
      <c r="C503" s="19" t="n">
        <v>70</v>
      </c>
      <c r="D503" s="19" t="n">
        <v>90</v>
      </c>
      <c r="E503" s="20" t="s">
        <v>38</v>
      </c>
      <c r="F503" s="20" t="n">
        <v>80</v>
      </c>
      <c r="G503" s="20" t="n">
        <v>80</v>
      </c>
      <c r="H503" s="19" t="n"/>
      <c r="I503" s="20" t="n">
        <v>6.96</v>
      </c>
      <c r="J503" s="20" t="n">
        <v>1.2</v>
      </c>
      <c r="K503" s="20" t="n">
        <v>32.96</v>
      </c>
      <c r="L503" s="20" t="n">
        <v>181</v>
      </c>
      <c r="M503" s="17" t="n">
        <v>55.61</v>
      </c>
      <c r="N503" s="17" t="n">
        <v>2.6664</v>
      </c>
    </row>
    <row outlineLevel="0" r="504">
      <c r="A504" s="20" t="n"/>
      <c r="B504" s="25" t="s"/>
      <c r="C504" s="19" t="n">
        <v>10</v>
      </c>
      <c r="D504" s="19" t="n">
        <v>10</v>
      </c>
      <c r="E504" s="20" t="s">
        <v>39</v>
      </c>
      <c r="F504" s="20" t="n">
        <v>10</v>
      </c>
      <c r="G504" s="20" t="n"/>
      <c r="H504" s="19" t="n"/>
      <c r="I504" s="20" t="n">
        <v>2.68</v>
      </c>
      <c r="J504" s="20" t="n">
        <v>2.57</v>
      </c>
      <c r="K504" s="20" t="s">
        <v>29</v>
      </c>
      <c r="L504" s="20" t="n">
        <v>33.79</v>
      </c>
      <c r="M504" s="17" t="n">
        <v>523.4</v>
      </c>
      <c r="N504" s="17" t="n">
        <v>3.165</v>
      </c>
    </row>
    <row outlineLevel="0" r="505">
      <c r="A505" s="20" t="n"/>
      <c r="B505" s="19" t="n"/>
      <c r="C505" s="19" t="n">
        <v>10</v>
      </c>
      <c r="D505" s="19" t="n">
        <v>10</v>
      </c>
      <c r="E505" s="20" t="s">
        <v>40</v>
      </c>
      <c r="F505" s="20" t="n">
        <v>10</v>
      </c>
      <c r="G505" s="20" t="n"/>
      <c r="H505" s="19" t="n"/>
      <c r="I505" s="20" t="n">
        <v>0.08</v>
      </c>
      <c r="J505" s="20" t="n">
        <v>7.25</v>
      </c>
      <c r="K505" s="20" t="n">
        <v>0.26</v>
      </c>
      <c r="L505" s="20" t="n">
        <v>66.1</v>
      </c>
      <c r="M505" s="17" t="n">
        <v>504.7</v>
      </c>
      <c r="N505" s="17" t="n">
        <v>2.6</v>
      </c>
    </row>
    <row ht="24" outlineLevel="0" r="506">
      <c r="A506" s="20" t="s">
        <v>41</v>
      </c>
      <c r="B506" s="19" t="n"/>
      <c r="C506" s="19" t="n"/>
      <c r="D506" s="19" t="n"/>
      <c r="E506" s="20" t="n"/>
      <c r="F506" s="20" t="n"/>
      <c r="G506" s="20" t="n"/>
      <c r="H506" s="19" t="s">
        <v>42</v>
      </c>
      <c r="I506" s="27" t="n">
        <v>9.72</v>
      </c>
      <c r="J506" s="27" t="n">
        <v>11.02</v>
      </c>
      <c r="K506" s="27" t="n">
        <v>33.22</v>
      </c>
      <c r="L506" s="27" t="n">
        <v>280.89</v>
      </c>
      <c r="M506" s="17" t="n"/>
      <c r="N506" s="28" t="n">
        <v>8.4314</v>
      </c>
    </row>
    <row ht="24" outlineLevel="0" r="507">
      <c r="A507" s="20" t="n"/>
      <c r="B507" s="19" t="s">
        <v>43</v>
      </c>
      <c r="C507" s="19" t="n">
        <v>120</v>
      </c>
      <c r="D507" s="19" t="n">
        <v>120</v>
      </c>
      <c r="E507" s="20" t="s">
        <v>44</v>
      </c>
      <c r="F507" s="20" t="n">
        <v>120</v>
      </c>
      <c r="G507" s="20" t="n">
        <v>120</v>
      </c>
      <c r="H507" s="19" t="n">
        <v>120</v>
      </c>
      <c r="I507" s="20" t="n">
        <v>0.48</v>
      </c>
      <c r="J507" s="20" t="n">
        <v>0.42</v>
      </c>
      <c r="K507" s="20" t="n">
        <v>10.9</v>
      </c>
      <c r="L507" s="27" t="n">
        <v>47.52</v>
      </c>
      <c r="M507" s="17" t="n">
        <v>106.41</v>
      </c>
      <c r="N507" s="17" t="n">
        <v>12.12</v>
      </c>
    </row>
    <row outlineLevel="0" r="508">
      <c r="A508" s="20" t="s">
        <v>45</v>
      </c>
      <c r="B508" s="19" t="s">
        <v>46</v>
      </c>
      <c r="C508" s="19" t="n">
        <v>200</v>
      </c>
      <c r="D508" s="19" t="n">
        <v>200</v>
      </c>
      <c r="E508" s="20" t="s">
        <v>46</v>
      </c>
      <c r="F508" s="20" t="n">
        <v>200</v>
      </c>
      <c r="G508" s="20" t="n">
        <v>200</v>
      </c>
      <c r="H508" s="19" t="n">
        <v>200</v>
      </c>
      <c r="I508" s="20" t="n">
        <v>1</v>
      </c>
      <c r="J508" s="20" t="n"/>
      <c r="K508" s="20" t="n">
        <v>18.2</v>
      </c>
      <c r="L508" s="20" t="n">
        <v>76</v>
      </c>
      <c r="M508" s="17" t="n">
        <v>65.86</v>
      </c>
      <c r="N508" s="17" t="n">
        <v>18</v>
      </c>
    </row>
    <row outlineLevel="0" r="509">
      <c r="A509" s="16" t="s">
        <v>47</v>
      </c>
      <c r="B509" s="30" t="s"/>
      <c r="C509" s="31" t="n"/>
      <c r="D509" s="31" t="n"/>
      <c r="E509" s="27" t="n"/>
      <c r="F509" s="27" t="n"/>
      <c r="G509" s="27" t="n"/>
      <c r="H509" s="16" t="n"/>
      <c r="I509" s="27" t="n">
        <v>18.82</v>
      </c>
      <c r="J509" s="27" t="n">
        <v>21.16</v>
      </c>
      <c r="K509" s="27" t="n">
        <v>120.94</v>
      </c>
      <c r="L509" s="27" t="n">
        <v>751.5</v>
      </c>
      <c r="M509" s="28" t="n"/>
      <c r="N509" s="28" t="n">
        <v>50.311175</v>
      </c>
    </row>
    <row outlineLevel="0" r="510">
      <c r="A510" s="20" t="s">
        <v>48</v>
      </c>
      <c r="B510" s="19" t="n"/>
      <c r="C510" s="19" t="n"/>
      <c r="D510" s="19" t="n"/>
      <c r="E510" s="20" t="n"/>
      <c r="F510" s="20" t="n"/>
      <c r="G510" s="20" t="n"/>
      <c r="H510" s="19" t="n"/>
      <c r="I510" s="20" t="n"/>
      <c r="J510" s="20" t="n"/>
      <c r="K510" s="20" t="n"/>
      <c r="L510" s="20" t="n"/>
      <c r="M510" s="17" t="n"/>
      <c r="N510" s="17" t="n">
        <v>0</v>
      </c>
    </row>
    <row customHeight="true" ht="12.75" outlineLevel="0" r="511">
      <c r="A511" s="20" t="s">
        <v>49</v>
      </c>
      <c r="B511" s="22" t="s">
        <v>50</v>
      </c>
      <c r="C511" s="22" t="n"/>
      <c r="D511" s="22" t="n"/>
      <c r="E511" s="20" t="s">
        <v>51</v>
      </c>
      <c r="F511" s="20" t="n">
        <v>100</v>
      </c>
      <c r="G511" s="20" t="n">
        <v>80</v>
      </c>
      <c r="H511" s="19" t="n"/>
      <c r="I511" s="20" t="n">
        <v>1.3</v>
      </c>
      <c r="J511" s="20" t="n">
        <v>0.08</v>
      </c>
      <c r="K511" s="20" t="n">
        <v>6.06</v>
      </c>
      <c r="L511" s="20" t="n">
        <v>27.2</v>
      </c>
      <c r="M511" s="17" t="n">
        <v>36.67</v>
      </c>
      <c r="N511" s="17" t="n">
        <v>1.7</v>
      </c>
    </row>
    <row outlineLevel="0" r="512">
      <c r="A512" s="20" t="n"/>
      <c r="B512" s="33" t="s"/>
      <c r="C512" s="24" t="n">
        <v>80</v>
      </c>
      <c r="D512" s="24" t="n">
        <v>120</v>
      </c>
      <c r="E512" s="20" t="s">
        <v>52</v>
      </c>
      <c r="F512" s="20" t="n">
        <v>10</v>
      </c>
      <c r="G512" s="20" t="n">
        <v>10</v>
      </c>
      <c r="H512" s="19" t="n"/>
      <c r="I512" s="20" t="n"/>
      <c r="J512" s="20" t="n"/>
      <c r="K512" s="20" t="n">
        <v>9.98</v>
      </c>
      <c r="L512" s="20" t="n">
        <v>37.9</v>
      </c>
      <c r="M512" s="34" t="n">
        <v>52.87</v>
      </c>
      <c r="N512" s="17" t="n">
        <v>0.54</v>
      </c>
    </row>
    <row outlineLevel="0" r="513">
      <c r="A513" s="20" t="n"/>
      <c r="B513" s="35" t="n"/>
      <c r="C513" s="35" t="n"/>
      <c r="D513" s="35" t="n"/>
      <c r="E513" s="20" t="s">
        <v>53</v>
      </c>
      <c r="F513" s="20" t="n">
        <v>28.3</v>
      </c>
      <c r="G513" s="20" t="n">
        <v>25</v>
      </c>
      <c r="H513" s="19" t="n"/>
      <c r="I513" s="20" t="n">
        <v>0.011</v>
      </c>
      <c r="J513" s="20" t="n">
        <v>0.09</v>
      </c>
      <c r="K513" s="20" t="n">
        <v>2.04</v>
      </c>
      <c r="L513" s="20" t="n">
        <v>11.21</v>
      </c>
      <c r="M513" s="17" t="n">
        <v>83.14</v>
      </c>
      <c r="N513" s="17" t="n">
        <v>2.8017</v>
      </c>
    </row>
    <row outlineLevel="0" r="514">
      <c r="A514" s="20" t="n"/>
      <c r="B514" s="19" t="n"/>
      <c r="C514" s="19" t="n"/>
      <c r="D514" s="19" t="n"/>
      <c r="E514" s="20" t="s">
        <v>54</v>
      </c>
      <c r="F514" s="20" t="n">
        <v>7</v>
      </c>
      <c r="G514" s="20" t="n">
        <v>7</v>
      </c>
      <c r="H514" s="19" t="n"/>
      <c r="I514" s="20" t="n"/>
      <c r="J514" s="20" t="n">
        <v>6.93</v>
      </c>
      <c r="K514" s="20" t="n"/>
      <c r="L514" s="20" t="n">
        <v>62.93</v>
      </c>
      <c r="M514" s="34" t="n">
        <v>118.3</v>
      </c>
      <c r="N514" s="17" t="n">
        <v>0.518</v>
      </c>
    </row>
    <row outlineLevel="0" r="515">
      <c r="A515" s="20" t="n"/>
      <c r="B515" s="19" t="n"/>
      <c r="C515" s="19" t="n"/>
      <c r="D515" s="19" t="n"/>
      <c r="E515" s="20" t="n"/>
      <c r="F515" s="20" t="n"/>
      <c r="G515" s="20" t="n"/>
      <c r="H515" s="19" t="n">
        <v>100</v>
      </c>
      <c r="I515" s="27" t="n">
        <v>1.311</v>
      </c>
      <c r="J515" s="27" t="n">
        <v>7.1</v>
      </c>
      <c r="K515" s="27" t="n">
        <v>18.08</v>
      </c>
      <c r="L515" s="27" t="n">
        <v>139.24</v>
      </c>
      <c r="M515" s="28" t="n"/>
      <c r="N515" s="28" t="n">
        <v>5.5597</v>
      </c>
    </row>
    <row outlineLevel="0" r="516">
      <c r="A516" s="20" t="s">
        <v>55</v>
      </c>
      <c r="B516" s="19" t="s">
        <v>56</v>
      </c>
      <c r="C516" s="19" t="n"/>
      <c r="D516" s="19" t="n"/>
      <c r="E516" s="20" t="s">
        <v>57</v>
      </c>
      <c r="F516" s="20" t="n">
        <v>25</v>
      </c>
      <c r="G516" s="20" t="n">
        <v>20</v>
      </c>
      <c r="H516" s="19" t="n"/>
      <c r="I516" s="20" t="n">
        <v>0.45</v>
      </c>
      <c r="J516" s="20" t="n">
        <v>0.02</v>
      </c>
      <c r="K516" s="20" t="n">
        <v>1.14</v>
      </c>
      <c r="L516" s="20" t="n">
        <v>5.4</v>
      </c>
      <c r="M516" s="17" t="n">
        <v>18.46</v>
      </c>
      <c r="N516" s="17" t="n">
        <v>0.4</v>
      </c>
    </row>
    <row ht="24" outlineLevel="0" r="517">
      <c r="A517" s="20" t="n"/>
      <c r="B517" s="25" t="s"/>
      <c r="C517" s="19" t="s">
        <v>58</v>
      </c>
      <c r="D517" s="19" t="s">
        <v>58</v>
      </c>
      <c r="E517" s="20" t="s">
        <v>59</v>
      </c>
      <c r="F517" s="20" t="n">
        <v>100</v>
      </c>
      <c r="G517" s="20" t="n">
        <v>72</v>
      </c>
      <c r="H517" s="19" t="n"/>
      <c r="I517" s="20" t="n">
        <v>2</v>
      </c>
      <c r="J517" s="20" t="n">
        <v>0.29</v>
      </c>
      <c r="K517" s="20" t="n">
        <v>12.46</v>
      </c>
      <c r="L517" s="20" t="n">
        <v>57.6</v>
      </c>
      <c r="M517" s="17" t="n">
        <v>30.16</v>
      </c>
      <c r="N517" s="17" t="n">
        <v>1.7</v>
      </c>
    </row>
    <row outlineLevel="0" r="518">
      <c r="A518" s="20" t="n"/>
      <c r="B518" s="19" t="n"/>
      <c r="C518" s="19" t="n"/>
      <c r="D518" s="19" t="n"/>
      <c r="E518" s="20" t="s">
        <v>51</v>
      </c>
      <c r="F518" s="20" t="n">
        <v>12.5</v>
      </c>
      <c r="G518" s="20" t="n">
        <v>10</v>
      </c>
      <c r="H518" s="19" t="n"/>
      <c r="I518" s="20" t="n">
        <v>0.16</v>
      </c>
      <c r="J518" s="20" t="n">
        <v>0.009</v>
      </c>
      <c r="K518" s="20" t="n">
        <v>0.81</v>
      </c>
      <c r="L518" s="20" t="n">
        <v>3.26</v>
      </c>
      <c r="M518" s="17" t="n">
        <v>36.67</v>
      </c>
      <c r="N518" s="17" t="n">
        <v>0.2125</v>
      </c>
    </row>
    <row outlineLevel="0" r="519">
      <c r="A519" s="20" t="n"/>
      <c r="B519" s="19" t="n"/>
      <c r="C519" s="19" t="n"/>
      <c r="D519" s="19" t="n"/>
      <c r="E519" s="20" t="s">
        <v>60</v>
      </c>
      <c r="F519" s="20" t="n">
        <v>12</v>
      </c>
      <c r="G519" s="20" t="n">
        <v>10</v>
      </c>
      <c r="H519" s="19" t="n"/>
      <c r="I519" s="20" t="n">
        <v>0.17</v>
      </c>
      <c r="J519" s="20" t="n">
        <v>0.9</v>
      </c>
      <c r="K519" s="20" t="n">
        <v>0.804</v>
      </c>
      <c r="L519" s="20" t="n">
        <v>4.13</v>
      </c>
      <c r="M519" s="17" t="n">
        <v>27.74</v>
      </c>
      <c r="N519" s="17" t="n">
        <v>0.264</v>
      </c>
    </row>
    <row outlineLevel="0" r="520">
      <c r="A520" s="20" t="n"/>
      <c r="B520" s="19" t="n"/>
      <c r="C520" s="19" t="n"/>
      <c r="D520" s="19" t="n"/>
      <c r="E520" s="20" t="s">
        <v>61</v>
      </c>
      <c r="F520" s="20" t="n">
        <v>16.7</v>
      </c>
      <c r="G520" s="20" t="n">
        <v>15</v>
      </c>
      <c r="H520" s="19" t="n"/>
      <c r="I520" s="20" t="n">
        <v>0.13</v>
      </c>
      <c r="J520" s="20" t="n">
        <v>0.016</v>
      </c>
      <c r="K520" s="20" t="n">
        <v>0.384</v>
      </c>
      <c r="L520" s="20" t="n">
        <v>2.4</v>
      </c>
      <c r="M520" s="17" t="n"/>
      <c r="N520" s="17" t="n">
        <v>0.672175</v>
      </c>
    </row>
    <row outlineLevel="0" r="521">
      <c r="A521" s="20" t="n"/>
      <c r="B521" s="19" t="n"/>
      <c r="C521" s="19" t="n"/>
      <c r="D521" s="19" t="n"/>
      <c r="E521" s="20" t="s">
        <v>31</v>
      </c>
      <c r="F521" s="20" t="n">
        <v>5</v>
      </c>
      <c r="G521" s="20" t="n">
        <v>5</v>
      </c>
      <c r="H521" s="19" t="n"/>
      <c r="I521" s="20" t="n">
        <v>0.04</v>
      </c>
      <c r="J521" s="20" t="n">
        <v>3.63</v>
      </c>
      <c r="K521" s="20" t="n">
        <v>0.13</v>
      </c>
      <c r="L521" s="20" t="n">
        <v>33.05</v>
      </c>
      <c r="M521" s="17" t="n">
        <v>504.7</v>
      </c>
      <c r="N521" s="17" t="n">
        <v>1.3</v>
      </c>
    </row>
    <row outlineLevel="0" r="522">
      <c r="A522" s="20" t="n"/>
      <c r="B522" s="19" t="n"/>
      <c r="C522" s="19" t="n"/>
      <c r="D522" s="19" t="n"/>
      <c r="E522" s="20" t="s">
        <v>62</v>
      </c>
      <c r="F522" s="20" t="n">
        <v>179</v>
      </c>
      <c r="G522" s="20" t="n"/>
      <c r="H522" s="19" t="n"/>
      <c r="I522" s="20" t="n">
        <v>0.7</v>
      </c>
      <c r="J522" s="20" t="n">
        <v>0.17</v>
      </c>
      <c r="K522" s="20" t="n"/>
      <c r="L522" s="20" t="n">
        <v>5.25</v>
      </c>
      <c r="M522" s="17" t="n"/>
      <c r="N522" s="17" t="n">
        <v>1.074</v>
      </c>
    </row>
    <row outlineLevel="0" r="523">
      <c r="A523" s="20" t="n"/>
      <c r="B523" s="19" t="n"/>
      <c r="C523" s="19" t="n"/>
      <c r="D523" s="19" t="n"/>
      <c r="E523" s="20" t="s">
        <v>30</v>
      </c>
      <c r="F523" s="20" t="n">
        <v>1</v>
      </c>
      <c r="G523" s="20" t="n"/>
      <c r="H523" s="19" t="n"/>
      <c r="I523" s="20" t="s">
        <v>29</v>
      </c>
      <c r="J523" s="20" t="s">
        <v>29</v>
      </c>
      <c r="K523" s="20" t="s">
        <v>29</v>
      </c>
      <c r="L523" s="20" t="s">
        <v>29</v>
      </c>
      <c r="M523" s="17" t="n"/>
      <c r="N523" s="17" t="n">
        <v>0.008</v>
      </c>
    </row>
    <row outlineLevel="0" r="524">
      <c r="A524" s="20" t="n"/>
      <c r="B524" s="19" t="n"/>
      <c r="C524" s="19" t="n"/>
      <c r="D524" s="19" t="n"/>
      <c r="E524" s="20" t="s">
        <v>63</v>
      </c>
      <c r="F524" s="20" t="n">
        <v>54</v>
      </c>
      <c r="G524" s="20" t="n">
        <v>40.5</v>
      </c>
      <c r="H524" s="19" t="n"/>
      <c r="I524" s="20" t="n">
        <v>10</v>
      </c>
      <c r="J524" s="20" t="n">
        <v>6.48</v>
      </c>
      <c r="K524" s="20" t="s">
        <v>29</v>
      </c>
      <c r="L524" s="20" t="n">
        <v>88.29</v>
      </c>
      <c r="M524" s="17" t="n">
        <v>323.91</v>
      </c>
      <c r="N524" s="17" t="n">
        <v>12.96</v>
      </c>
    </row>
    <row outlineLevel="0" r="525">
      <c r="A525" s="20" t="n"/>
      <c r="B525" s="19" t="n"/>
      <c r="C525" s="19" t="n"/>
      <c r="D525" s="19" t="n"/>
      <c r="E525" s="20" t="s">
        <v>64</v>
      </c>
      <c r="F525" s="20" t="n">
        <v>10</v>
      </c>
      <c r="G525" s="20" t="n">
        <v>10</v>
      </c>
      <c r="H525" s="19" t="n">
        <v>10</v>
      </c>
      <c r="I525" s="20" t="n">
        <v>0.24</v>
      </c>
      <c r="J525" s="20" t="n">
        <v>2</v>
      </c>
      <c r="K525" s="20" t="n">
        <v>0.32</v>
      </c>
      <c r="L525" s="20" t="n">
        <v>20.64</v>
      </c>
      <c r="M525" s="17" t="n">
        <v>171.79</v>
      </c>
      <c r="N525" s="17" t="n">
        <v>1.14</v>
      </c>
    </row>
    <row ht="24" outlineLevel="0" r="526">
      <c r="A526" s="20" t="n"/>
      <c r="B526" s="19" t="n"/>
      <c r="C526" s="19" t="n"/>
      <c r="D526" s="19" t="n"/>
      <c r="E526" s="20" t="n"/>
      <c r="F526" s="20" t="n"/>
      <c r="G526" s="20" t="n"/>
      <c r="H526" s="19" t="s">
        <v>58</v>
      </c>
      <c r="I526" s="27" t="n">
        <v>13.89</v>
      </c>
      <c r="J526" s="27" t="n">
        <v>13.515</v>
      </c>
      <c r="K526" s="27" t="n">
        <v>16.048</v>
      </c>
      <c r="L526" s="27" t="n">
        <v>220.02</v>
      </c>
      <c r="M526" s="17" t="n"/>
      <c r="N526" s="28" t="n">
        <v>19.730675</v>
      </c>
    </row>
    <row outlineLevel="0" r="527">
      <c r="A527" s="20" t="s">
        <v>65</v>
      </c>
      <c r="B527" s="22" t="s">
        <v>66</v>
      </c>
      <c r="C527" s="22" t="n"/>
      <c r="D527" s="22" t="n"/>
      <c r="E527" s="20" t="s">
        <v>67</v>
      </c>
      <c r="F527" s="20" t="n">
        <v>110</v>
      </c>
      <c r="G527" s="20" t="n">
        <v>79.18</v>
      </c>
      <c r="H527" s="19" t="n"/>
      <c r="I527" s="20" t="n">
        <v>16.89</v>
      </c>
      <c r="J527" s="20" t="n">
        <v>12.9</v>
      </c>
      <c r="K527" s="20" t="n"/>
      <c r="L527" s="20" t="n">
        <v>165.5</v>
      </c>
      <c r="M527" s="17" t="n">
        <v>323.91</v>
      </c>
      <c r="N527" s="17" t="n">
        <v>26.4</v>
      </c>
    </row>
    <row outlineLevel="0" r="528">
      <c r="A528" s="20" t="n"/>
      <c r="B528" s="33" t="s"/>
      <c r="C528" s="24" t="s">
        <v>68</v>
      </c>
      <c r="D528" s="24" t="s">
        <v>68</v>
      </c>
      <c r="E528" s="20" t="s">
        <v>69</v>
      </c>
      <c r="F528" s="20" t="n">
        <v>5</v>
      </c>
      <c r="G528" s="20" t="n">
        <v>5</v>
      </c>
      <c r="H528" s="19" t="n"/>
      <c r="I528" s="20" t="s">
        <v>29</v>
      </c>
      <c r="J528" s="20" t="n">
        <v>4.99</v>
      </c>
      <c r="K528" s="20" t="s">
        <v>29</v>
      </c>
      <c r="L528" s="20" t="n">
        <v>44.95</v>
      </c>
      <c r="M528" s="17" t="n">
        <v>118.3</v>
      </c>
      <c r="N528" s="17" t="n">
        <v>0.37</v>
      </c>
    </row>
    <row outlineLevel="0" r="529">
      <c r="A529" s="20" t="n"/>
      <c r="B529" s="26" t="n"/>
      <c r="C529" s="26" t="n"/>
      <c r="D529" s="26" t="n"/>
      <c r="E529" s="20" t="s">
        <v>70</v>
      </c>
      <c r="F529" s="20" t="n">
        <v>18</v>
      </c>
      <c r="G529" s="20" t="n">
        <v>15.12</v>
      </c>
      <c r="H529" s="19" t="n"/>
      <c r="I529" s="20" t="n">
        <v>0.25</v>
      </c>
      <c r="J529" s="20" t="s">
        <v>29</v>
      </c>
      <c r="K529" s="20" t="n">
        <v>1.48</v>
      </c>
      <c r="L529" s="20" t="n">
        <v>6.2</v>
      </c>
      <c r="M529" s="17" t="n">
        <v>27.74</v>
      </c>
      <c r="N529" s="17" t="n">
        <v>0.396</v>
      </c>
    </row>
    <row outlineLevel="0" r="530">
      <c r="A530" s="20" t="n"/>
      <c r="B530" s="19" t="n"/>
      <c r="C530" s="19" t="n"/>
      <c r="D530" s="19" t="n"/>
      <c r="E530" s="20" t="s">
        <v>71</v>
      </c>
      <c r="F530" s="20" t="n">
        <v>12</v>
      </c>
      <c r="G530" s="20" t="n">
        <v>12</v>
      </c>
      <c r="H530" s="19" t="n"/>
      <c r="I530" s="20" t="n">
        <v>0.13</v>
      </c>
      <c r="J530" s="20" t="s">
        <v>29</v>
      </c>
      <c r="K530" s="20" t="n">
        <v>1.89</v>
      </c>
      <c r="L530" s="20" t="n">
        <v>8.16</v>
      </c>
      <c r="M530" s="34" t="n"/>
      <c r="N530" s="17" t="n">
        <v>0</v>
      </c>
    </row>
    <row outlineLevel="0" r="531">
      <c r="A531" s="20" t="n"/>
      <c r="B531" s="19" t="n"/>
      <c r="C531" s="19" t="n"/>
      <c r="D531" s="19" t="n"/>
      <c r="E531" s="20" t="s">
        <v>72</v>
      </c>
      <c r="F531" s="20" t="n"/>
      <c r="G531" s="20" t="n">
        <v>4.8</v>
      </c>
      <c r="H531" s="19" t="n"/>
      <c r="I531" s="20" t="n">
        <v>0.23</v>
      </c>
      <c r="J531" s="20" t="s">
        <v>29</v>
      </c>
      <c r="K531" s="20" t="n">
        <v>0.97</v>
      </c>
      <c r="L531" s="20" t="n">
        <v>2.16</v>
      </c>
      <c r="M531" s="17" t="n"/>
      <c r="N531" s="17" t="n">
        <v>0</v>
      </c>
    </row>
    <row outlineLevel="0" r="532">
      <c r="A532" s="20" t="n"/>
      <c r="B532" s="19" t="n"/>
      <c r="C532" s="19" t="n"/>
      <c r="D532" s="19" t="n"/>
      <c r="E532" s="20" t="s">
        <v>73</v>
      </c>
      <c r="F532" s="20" t="n">
        <v>4</v>
      </c>
      <c r="G532" s="20" t="n">
        <v>4</v>
      </c>
      <c r="H532" s="19" t="n"/>
      <c r="I532" s="20" t="n">
        <v>0.41</v>
      </c>
      <c r="J532" s="20" t="n">
        <v>0.044</v>
      </c>
      <c r="K532" s="20" t="n">
        <v>2.76</v>
      </c>
      <c r="L532" s="20" t="n">
        <v>13.36</v>
      </c>
      <c r="M532" s="17" t="n">
        <v>31.32</v>
      </c>
      <c r="N532" s="17" t="n">
        <v>0.0912</v>
      </c>
    </row>
    <row customHeight="true" ht="29.25" outlineLevel="0" r="533">
      <c r="A533" s="20" t="n"/>
      <c r="B533" s="19" t="n"/>
      <c r="C533" s="19" t="n"/>
      <c r="D533" s="19" t="n"/>
      <c r="E533" s="20" t="s">
        <v>74</v>
      </c>
      <c r="F533" s="20" t="n"/>
      <c r="G533" s="20" t="n">
        <v>50</v>
      </c>
      <c r="H533" s="19" t="n"/>
      <c r="I533" s="20" t="n"/>
      <c r="J533" s="20" t="n"/>
      <c r="K533" s="20" t="n"/>
      <c r="L533" s="20" t="n"/>
      <c r="M533" s="34" t="n"/>
      <c r="N533" s="17" t="n">
        <v>0</v>
      </c>
    </row>
    <row outlineLevel="0" r="534">
      <c r="A534" s="20" t="n"/>
      <c r="B534" s="19" t="n"/>
      <c r="C534" s="19" t="n"/>
      <c r="D534" s="19" t="n"/>
      <c r="E534" s="20" t="s">
        <v>75</v>
      </c>
      <c r="F534" s="20" t="n"/>
      <c r="G534" s="20" t="n">
        <v>50</v>
      </c>
      <c r="H534" s="19" t="n"/>
      <c r="I534" s="20" t="n">
        <v>0.23</v>
      </c>
      <c r="J534" s="20" t="n">
        <v>0.12</v>
      </c>
      <c r="K534" s="20" t="n">
        <v>0.97</v>
      </c>
      <c r="L534" s="20" t="n">
        <v>2.17</v>
      </c>
      <c r="M534" s="34" t="n"/>
      <c r="N534" s="17" t="n">
        <v>0</v>
      </c>
    </row>
    <row outlineLevel="0" r="535">
      <c r="A535" s="20" t="n"/>
      <c r="B535" s="19" t="n"/>
      <c r="C535" s="19" t="n"/>
      <c r="D535" s="19" t="n"/>
      <c r="E535" s="20" t="s">
        <v>30</v>
      </c>
      <c r="F535" s="20" t="n">
        <v>1</v>
      </c>
      <c r="G535" s="20" t="n">
        <v>1</v>
      </c>
      <c r="H535" s="19" t="n"/>
      <c r="I535" s="20" t="n"/>
      <c r="J535" s="20" t="n"/>
      <c r="K535" s="20" t="n"/>
      <c r="L535" s="20" t="n"/>
      <c r="M535" s="34" t="n"/>
      <c r="N535" s="17" t="n">
        <v>0.008</v>
      </c>
    </row>
    <row outlineLevel="0" r="536">
      <c r="A536" s="20" t="n"/>
      <c r="B536" s="19" t="n"/>
      <c r="C536" s="19" t="n"/>
      <c r="D536" s="19" t="n"/>
      <c r="E536" s="20" t="n"/>
      <c r="F536" s="20" t="n"/>
      <c r="G536" s="20" t="n"/>
      <c r="H536" s="19" t="s">
        <v>68</v>
      </c>
      <c r="I536" s="27" t="n">
        <v>18.14</v>
      </c>
      <c r="J536" s="27" t="n">
        <v>18.054</v>
      </c>
      <c r="K536" s="27" t="n">
        <v>8.07</v>
      </c>
      <c r="L536" s="27" t="n">
        <v>242.5</v>
      </c>
      <c r="M536" s="17" t="n"/>
      <c r="N536" s="28" t="n">
        <v>27.2652</v>
      </c>
    </row>
    <row outlineLevel="0" r="537">
      <c r="A537" s="20" t="s">
        <v>76</v>
      </c>
      <c r="B537" s="22" t="s">
        <v>77</v>
      </c>
      <c r="C537" s="22" t="n"/>
      <c r="D537" s="22" t="n"/>
      <c r="E537" s="20" t="s">
        <v>59</v>
      </c>
      <c r="F537" s="20" t="n">
        <v>250.5</v>
      </c>
      <c r="G537" s="20" t="n">
        <v>180</v>
      </c>
      <c r="H537" s="19" t="n"/>
      <c r="I537" s="20" t="n">
        <v>5.01</v>
      </c>
      <c r="J537" s="20" t="n">
        <v>0.72</v>
      </c>
      <c r="K537" s="20" t="n">
        <v>31.19</v>
      </c>
      <c r="L537" s="20" t="n">
        <v>144.29</v>
      </c>
      <c r="M537" s="17" t="n">
        <v>30.16</v>
      </c>
      <c r="N537" s="17" t="n">
        <v>4.2585</v>
      </c>
    </row>
    <row customHeight="true" ht="15" outlineLevel="0" r="538">
      <c r="A538" s="20" t="n"/>
      <c r="B538" s="33" t="s"/>
      <c r="C538" s="24" t="n">
        <v>130</v>
      </c>
      <c r="D538" s="24" t="n">
        <v>180</v>
      </c>
      <c r="E538" s="20" t="s">
        <v>27</v>
      </c>
      <c r="F538" s="20" t="n">
        <v>24</v>
      </c>
      <c r="G538" s="20" t="n">
        <v>23.76</v>
      </c>
      <c r="H538" s="19" t="n"/>
      <c r="I538" s="20" t="n">
        <v>0.67</v>
      </c>
      <c r="J538" s="20" t="n">
        <v>0.76</v>
      </c>
      <c r="K538" s="20" t="n">
        <v>1.12</v>
      </c>
      <c r="L538" s="20" t="n">
        <v>13.9</v>
      </c>
      <c r="M538" s="17" t="n">
        <v>51.71</v>
      </c>
      <c r="N538" s="17" t="n">
        <v>0.9012</v>
      </c>
    </row>
    <row outlineLevel="0" r="539">
      <c r="A539" s="20" t="n"/>
      <c r="B539" s="26" t="n"/>
      <c r="C539" s="26" t="n"/>
      <c r="D539" s="26" t="n"/>
      <c r="E539" s="20" t="s">
        <v>31</v>
      </c>
      <c r="F539" s="20" t="n">
        <v>5.2</v>
      </c>
      <c r="G539" s="20" t="n"/>
      <c r="H539" s="19" t="n"/>
      <c r="I539" s="20" t="n">
        <v>0.04</v>
      </c>
      <c r="J539" s="20" t="n">
        <v>3.77</v>
      </c>
      <c r="K539" s="20" t="n">
        <v>0.13</v>
      </c>
      <c r="L539" s="20" t="n">
        <v>34.37</v>
      </c>
      <c r="M539" s="17" t="n">
        <v>504.7</v>
      </c>
      <c r="N539" s="17" t="n">
        <v>1.352</v>
      </c>
    </row>
    <row outlineLevel="0" r="540">
      <c r="A540" s="20" t="n"/>
      <c r="B540" s="19" t="n"/>
      <c r="C540" s="19" t="n"/>
      <c r="D540" s="19" t="n"/>
      <c r="E540" s="20" t="s">
        <v>30</v>
      </c>
      <c r="F540" s="20" t="n">
        <v>1.5</v>
      </c>
      <c r="G540" s="20" t="n"/>
      <c r="H540" s="19" t="n"/>
      <c r="I540" s="20" t="s">
        <v>29</v>
      </c>
      <c r="J540" s="20" t="s">
        <v>29</v>
      </c>
      <c r="K540" s="20" t="s">
        <v>29</v>
      </c>
      <c r="L540" s="20" t="s">
        <v>29</v>
      </c>
      <c r="M540" s="17" t="n"/>
      <c r="N540" s="17" t="n">
        <v>0.012</v>
      </c>
    </row>
    <row outlineLevel="0" r="541">
      <c r="A541" s="20" t="n"/>
      <c r="B541" s="19" t="n"/>
      <c r="C541" s="19" t="n"/>
      <c r="D541" s="19" t="n"/>
      <c r="E541" s="20" t="n"/>
      <c r="F541" s="20" t="n"/>
      <c r="G541" s="20" t="n"/>
      <c r="H541" s="19" t="n">
        <v>150</v>
      </c>
      <c r="I541" s="27" t="n">
        <v>5.72</v>
      </c>
      <c r="J541" s="27" t="n">
        <v>5.25</v>
      </c>
      <c r="K541" s="27" t="n">
        <v>32.44</v>
      </c>
      <c r="L541" s="27" t="n">
        <v>192.56</v>
      </c>
      <c r="M541" s="17" t="n"/>
      <c r="N541" s="28" t="n">
        <v>6.5237</v>
      </c>
    </row>
    <row outlineLevel="0" r="542">
      <c r="A542" s="20" t="s">
        <v>78</v>
      </c>
      <c r="B542" s="19" t="s">
        <v>270</v>
      </c>
      <c r="C542" s="19" t="n"/>
      <c r="D542" s="19" t="n"/>
      <c r="E542" s="20" t="s">
        <v>80</v>
      </c>
      <c r="F542" s="20" t="n">
        <v>25</v>
      </c>
      <c r="G542" s="20" t="n">
        <v>25</v>
      </c>
      <c r="H542" s="19" t="n"/>
      <c r="I542" s="20" t="n">
        <v>0.57</v>
      </c>
      <c r="J542" s="20" t="s">
        <v>29</v>
      </c>
      <c r="K542" s="20" t="n">
        <v>14.45</v>
      </c>
      <c r="L542" s="20" t="n">
        <v>60.5</v>
      </c>
      <c r="M542" s="17" t="n">
        <v>109.76</v>
      </c>
      <c r="N542" s="17" t="n">
        <v>7.25</v>
      </c>
    </row>
    <row outlineLevel="0" r="543">
      <c r="A543" s="20" t="n"/>
      <c r="B543" s="25" t="s"/>
      <c r="C543" s="19" t="n">
        <v>200</v>
      </c>
      <c r="D543" s="19" t="n">
        <v>200</v>
      </c>
      <c r="E543" s="20" t="s">
        <v>28</v>
      </c>
      <c r="F543" s="20" t="n">
        <v>20</v>
      </c>
      <c r="G543" s="20" t="n">
        <v>20</v>
      </c>
      <c r="H543" s="19" t="n"/>
      <c r="I543" s="20" t="s">
        <v>29</v>
      </c>
      <c r="J543" s="20" t="s">
        <v>29</v>
      </c>
      <c r="K543" s="20" t="n">
        <v>19.96</v>
      </c>
      <c r="L543" s="20" t="n">
        <v>75.8</v>
      </c>
      <c r="M543" s="17" t="n">
        <v>52.87</v>
      </c>
      <c r="N543" s="17" t="n">
        <v>1.08</v>
      </c>
    </row>
    <row outlineLevel="0" r="544">
      <c r="A544" s="20" t="n"/>
      <c r="B544" s="19" t="n"/>
      <c r="C544" s="19" t="n"/>
      <c r="D544" s="19" t="n"/>
      <c r="E544" s="20" t="n"/>
      <c r="F544" s="20" t="n"/>
      <c r="G544" s="20" t="n"/>
      <c r="H544" s="19" t="n">
        <v>200</v>
      </c>
      <c r="I544" s="27" t="n">
        <v>0.57</v>
      </c>
      <c r="J544" s="27" t="n">
        <v>0</v>
      </c>
      <c r="K544" s="27" t="n">
        <v>34.41</v>
      </c>
      <c r="L544" s="27" t="n">
        <v>136.3</v>
      </c>
      <c r="M544" s="17" t="n"/>
      <c r="N544" s="28" t="n">
        <v>8.33</v>
      </c>
    </row>
    <row outlineLevel="0" r="545">
      <c r="A545" s="20" t="n"/>
      <c r="B545" s="19" t="s">
        <v>81</v>
      </c>
      <c r="C545" s="19" t="s">
        <v>82</v>
      </c>
      <c r="D545" s="19" t="s">
        <v>83</v>
      </c>
      <c r="E545" s="36" t="s">
        <v>84</v>
      </c>
      <c r="F545" s="36" t="n">
        <v>40</v>
      </c>
      <c r="G545" s="36" t="n">
        <v>40</v>
      </c>
      <c r="H545" s="37" t="n">
        <v>40</v>
      </c>
      <c r="I545" s="20" t="n">
        <v>3.48</v>
      </c>
      <c r="J545" s="20" t="n">
        <v>0.6</v>
      </c>
      <c r="K545" s="20" t="n">
        <v>16</v>
      </c>
      <c r="L545" s="20" t="n">
        <v>83.6</v>
      </c>
      <c r="M545" s="17" t="n">
        <v>55.61</v>
      </c>
      <c r="N545" s="17" t="n">
        <v>1.3332</v>
      </c>
    </row>
    <row outlineLevel="0" r="546">
      <c r="A546" s="20" t="n"/>
      <c r="B546" s="20" t="n"/>
      <c r="C546" s="20" t="n"/>
      <c r="D546" s="20" t="n"/>
      <c r="E546" s="20" t="s">
        <v>85</v>
      </c>
      <c r="F546" s="20" t="n">
        <v>80</v>
      </c>
      <c r="G546" s="20" t="n">
        <v>80</v>
      </c>
      <c r="H546" s="19" t="n">
        <v>80</v>
      </c>
      <c r="I546" s="20" t="n">
        <v>5.28</v>
      </c>
      <c r="J546" s="20" t="n">
        <v>0.96</v>
      </c>
      <c r="K546" s="20" t="n">
        <v>28.24</v>
      </c>
      <c r="L546" s="20" t="n">
        <v>144.8</v>
      </c>
      <c r="M546" s="17" t="n">
        <v>46.28</v>
      </c>
      <c r="N546" s="17" t="n">
        <v>2.5216</v>
      </c>
    </row>
    <row outlineLevel="0" r="547">
      <c r="A547" s="20" t="n"/>
      <c r="B547" s="20" t="n"/>
      <c r="C547" s="20" t="n"/>
      <c r="D547" s="20" t="n"/>
      <c r="E547" s="20" t="n"/>
      <c r="F547" s="20" t="n"/>
      <c r="G547" s="20" t="n"/>
      <c r="H547" s="19" t="n"/>
      <c r="I547" s="27" t="n">
        <v>8.76</v>
      </c>
      <c r="J547" s="27" t="n">
        <v>1.56</v>
      </c>
      <c r="K547" s="27" t="n">
        <v>44.24</v>
      </c>
      <c r="L547" s="27" t="n">
        <v>228.4</v>
      </c>
      <c r="M547" s="28" t="n"/>
      <c r="N547" s="28" t="n">
        <v>3.8548</v>
      </c>
    </row>
    <row outlineLevel="0" r="548">
      <c r="A548" s="20" t="s">
        <v>86</v>
      </c>
      <c r="B548" s="19" t="s">
        <v>87</v>
      </c>
      <c r="C548" s="19" t="n">
        <v>75</v>
      </c>
      <c r="D548" s="19" t="n">
        <v>75</v>
      </c>
      <c r="E548" s="20" t="s">
        <v>88</v>
      </c>
      <c r="F548" s="20" t="n">
        <v>40</v>
      </c>
      <c r="G548" s="20" t="n">
        <v>40</v>
      </c>
      <c r="H548" s="19" t="n"/>
      <c r="I548" s="20" t="n">
        <v>4.12</v>
      </c>
      <c r="J548" s="20" t="n">
        <v>0.44</v>
      </c>
      <c r="K548" s="20" t="n">
        <v>27.6</v>
      </c>
      <c r="L548" s="20" t="n">
        <v>167</v>
      </c>
      <c r="M548" s="17" t="n">
        <v>31.32</v>
      </c>
      <c r="N548" s="17" t="n">
        <v>0.912</v>
      </c>
    </row>
    <row outlineLevel="0" r="549">
      <c r="A549" s="20" t="n"/>
      <c r="B549" s="25" t="s"/>
      <c r="C549" s="19" t="n"/>
      <c r="D549" s="19" t="n"/>
      <c r="E549" s="20" t="s">
        <v>89</v>
      </c>
      <c r="F549" s="20" t="n">
        <v>2.3</v>
      </c>
      <c r="G549" s="20" t="n">
        <v>2.3</v>
      </c>
      <c r="H549" s="19" t="n"/>
      <c r="I549" s="20" t="n">
        <v>0.23</v>
      </c>
      <c r="J549" s="20" t="n">
        <v>0.02</v>
      </c>
      <c r="K549" s="20" t="n">
        <v>0.09</v>
      </c>
      <c r="L549" s="20" t="n">
        <v>49.57</v>
      </c>
      <c r="M549" s="17" t="n">
        <v>31.32</v>
      </c>
      <c r="N549" s="17" t="n">
        <v>0.05244</v>
      </c>
    </row>
    <row outlineLevel="0" r="550">
      <c r="A550" s="20" t="n"/>
      <c r="B550" s="19" t="n"/>
      <c r="C550" s="19" t="n"/>
      <c r="D550" s="19" t="n"/>
      <c r="E550" s="20" t="s">
        <v>90</v>
      </c>
      <c r="F550" s="20" t="n">
        <v>2.1</v>
      </c>
      <c r="G550" s="20" t="n"/>
      <c r="H550" s="19" t="n"/>
      <c r="I550" s="20" t="n">
        <v>0.26</v>
      </c>
      <c r="J550" s="20" t="n">
        <v>0.24</v>
      </c>
      <c r="K550" s="20" t="n">
        <v>0.01</v>
      </c>
      <c r="L550" s="20" t="n">
        <v>3.9</v>
      </c>
      <c r="M550" s="17" t="n">
        <v>220.75</v>
      </c>
      <c r="N550" s="17" t="n">
        <v>0.256662</v>
      </c>
    </row>
    <row outlineLevel="0" r="551">
      <c r="A551" s="20" t="n"/>
      <c r="B551" s="19" t="n"/>
      <c r="C551" s="19" t="n"/>
      <c r="D551" s="19" t="n"/>
      <c r="E551" s="20" t="s">
        <v>91</v>
      </c>
      <c r="F551" s="20" t="n">
        <v>0.9</v>
      </c>
      <c r="G551" s="20" t="n"/>
      <c r="H551" s="19" t="n"/>
      <c r="I551" s="20" t="n">
        <v>0.11</v>
      </c>
      <c r="J551" s="20" t="n">
        <v>0.1</v>
      </c>
      <c r="K551" s="20" t="s">
        <v>29</v>
      </c>
      <c r="L551" s="20" t="n">
        <v>1.41</v>
      </c>
      <c r="M551" s="17" t="n">
        <v>220.75</v>
      </c>
      <c r="N551" s="17" t="n">
        <v>0.109998</v>
      </c>
    </row>
    <row outlineLevel="0" r="552">
      <c r="A552" s="20" t="n"/>
      <c r="B552" s="19" t="n"/>
      <c r="C552" s="19" t="n"/>
      <c r="D552" s="19" t="n"/>
      <c r="E552" s="20" t="s">
        <v>28</v>
      </c>
      <c r="F552" s="20" t="n">
        <v>21.15</v>
      </c>
      <c r="G552" s="20" t="n">
        <v>21.15</v>
      </c>
      <c r="H552" s="19" t="n"/>
      <c r="I552" s="20" t="s">
        <v>29</v>
      </c>
      <c r="J552" s="20" t="s">
        <v>29</v>
      </c>
      <c r="K552" s="20" t="n">
        <v>21.1</v>
      </c>
      <c r="L552" s="20" t="n">
        <v>80.16</v>
      </c>
      <c r="M552" s="17" t="n">
        <v>52.87</v>
      </c>
      <c r="N552" s="17" t="n">
        <v>1.1421</v>
      </c>
    </row>
    <row outlineLevel="0" r="553">
      <c r="A553" s="20" t="n"/>
      <c r="B553" s="19" t="n"/>
      <c r="C553" s="19" t="n"/>
      <c r="D553" s="19" t="n"/>
      <c r="E553" s="20" t="s">
        <v>31</v>
      </c>
      <c r="F553" s="20" t="n">
        <v>9.6</v>
      </c>
      <c r="G553" s="20" t="n">
        <v>9.6</v>
      </c>
      <c r="H553" s="19" t="n"/>
      <c r="I553" s="20" t="n">
        <v>0.08</v>
      </c>
      <c r="J553" s="20" t="n">
        <v>6.96</v>
      </c>
      <c r="K553" s="20" t="n">
        <v>0.25</v>
      </c>
      <c r="L553" s="20" t="n">
        <v>63.46</v>
      </c>
      <c r="M553" s="17" t="n">
        <v>504.7</v>
      </c>
      <c r="N553" s="17" t="n">
        <v>2.496</v>
      </c>
    </row>
    <row customHeight="true" ht="13.5" outlineLevel="0" r="554">
      <c r="A554" s="20" t="n"/>
      <c r="B554" s="19" t="n"/>
      <c r="C554" s="19" t="n"/>
      <c r="D554" s="19" t="n"/>
      <c r="E554" s="20" t="s">
        <v>27</v>
      </c>
      <c r="F554" s="20" t="n">
        <v>7.55</v>
      </c>
      <c r="G554" s="20" t="n">
        <v>7.55</v>
      </c>
      <c r="H554" s="19" t="n"/>
      <c r="I554" s="20" t="n">
        <v>0.21</v>
      </c>
      <c r="J554" s="20" t="n">
        <v>0.24</v>
      </c>
      <c r="K554" s="20" t="n">
        <v>0.35</v>
      </c>
      <c r="L554" s="20" t="n">
        <v>4.37</v>
      </c>
      <c r="M554" s="17" t="n">
        <v>51.71</v>
      </c>
      <c r="N554" s="17" t="n">
        <v>0.2835025</v>
      </c>
    </row>
    <row customHeight="true" ht="13.5" outlineLevel="0" r="555">
      <c r="A555" s="20" t="n"/>
      <c r="B555" s="19" t="n"/>
      <c r="C555" s="19" t="n"/>
      <c r="D555" s="19" t="n"/>
      <c r="E555" s="20" t="s">
        <v>92</v>
      </c>
      <c r="F555" s="20" t="n">
        <v>0.19</v>
      </c>
      <c r="G555" s="20" t="n">
        <v>0.19</v>
      </c>
      <c r="H555" s="19" t="n"/>
      <c r="I555" s="20" t="s">
        <v>29</v>
      </c>
      <c r="J555" s="20" t="s">
        <v>29</v>
      </c>
      <c r="K555" s="20" t="s">
        <v>29</v>
      </c>
      <c r="L555" s="20" t="s">
        <v>29</v>
      </c>
      <c r="M555" s="34" t="n"/>
      <c r="N555" s="17" t="n">
        <v>0</v>
      </c>
    </row>
    <row outlineLevel="0" r="556">
      <c r="A556" s="20" t="n"/>
      <c r="B556" s="19" t="n"/>
      <c r="C556" s="19" t="n"/>
      <c r="D556" s="19" t="n"/>
      <c r="E556" s="20" t="s">
        <v>93</v>
      </c>
      <c r="F556" s="20" t="n">
        <v>0.25</v>
      </c>
      <c r="G556" s="20" t="n">
        <v>0.25</v>
      </c>
      <c r="H556" s="19" t="n"/>
      <c r="I556" s="20" t="s">
        <v>29</v>
      </c>
      <c r="J556" s="20" t="n">
        <v>0.249</v>
      </c>
      <c r="K556" s="20" t="s">
        <v>29</v>
      </c>
      <c r="L556" s="20" t="n">
        <v>2.25</v>
      </c>
      <c r="M556" s="17" t="n">
        <v>118.3</v>
      </c>
      <c r="N556" s="17" t="n">
        <v>0.0185</v>
      </c>
    </row>
    <row outlineLevel="0" r="557">
      <c r="A557" s="20" t="n"/>
      <c r="B557" s="19" t="n"/>
      <c r="C557" s="19" t="n"/>
      <c r="D557" s="19" t="n"/>
      <c r="E557" s="20" t="s">
        <v>94</v>
      </c>
      <c r="F557" s="20" t="n">
        <v>84.19</v>
      </c>
      <c r="G557" s="20" t="n"/>
      <c r="H557" s="19" t="n"/>
      <c r="I557" s="20" t="n"/>
      <c r="J557" s="20" t="n"/>
      <c r="K557" s="20" t="n"/>
      <c r="L557" s="20" t="n"/>
      <c r="M557" s="17" t="n"/>
      <c r="N557" s="17" t="n">
        <v>0</v>
      </c>
    </row>
    <row outlineLevel="0" r="558">
      <c r="A558" s="20" t="n"/>
      <c r="B558" s="19" t="n"/>
      <c r="C558" s="19" t="n"/>
      <c r="D558" s="19" t="n"/>
      <c r="E558" s="20" t="n"/>
      <c r="F558" s="20" t="n"/>
      <c r="G558" s="20" t="n"/>
      <c r="H558" s="19" t="n">
        <v>75</v>
      </c>
      <c r="I558" s="27" t="n">
        <v>5.01</v>
      </c>
      <c r="J558" s="27" t="n">
        <v>8.249</v>
      </c>
      <c r="K558" s="27" t="n">
        <v>49.4</v>
      </c>
      <c r="L558" s="27" t="n">
        <v>372.12</v>
      </c>
      <c r="M558" s="17" t="n"/>
      <c r="N558" s="28" t="n">
        <v>5.2712025</v>
      </c>
    </row>
    <row outlineLevel="0" r="559">
      <c r="A559" s="20" t="n"/>
      <c r="B559" s="19" t="s">
        <v>95</v>
      </c>
      <c r="C559" s="19" t="n">
        <v>100</v>
      </c>
      <c r="D559" s="19" t="n">
        <v>100</v>
      </c>
      <c r="E559" s="20" t="s">
        <v>95</v>
      </c>
      <c r="F559" s="20" t="n">
        <v>100</v>
      </c>
      <c r="G559" s="20" t="n">
        <v>100</v>
      </c>
      <c r="H559" s="19" t="n"/>
      <c r="I559" s="20" t="n">
        <v>2.9</v>
      </c>
      <c r="J559" s="20" t="n">
        <v>2.5</v>
      </c>
      <c r="K559" s="20" t="n">
        <v>4.2</v>
      </c>
      <c r="L559" s="27" t="n">
        <v>144</v>
      </c>
      <c r="M559" s="40" t="n">
        <v>78.93</v>
      </c>
      <c r="N559" s="17" t="n">
        <v>12</v>
      </c>
    </row>
    <row outlineLevel="0" r="560">
      <c r="A560" s="16" t="s">
        <v>96</v>
      </c>
      <c r="B560" s="30" t="s"/>
      <c r="C560" s="31" t="n"/>
      <c r="D560" s="31" t="n"/>
      <c r="E560" s="20" t="n"/>
      <c r="F560" s="20" t="n"/>
      <c r="G560" s="20" t="n"/>
      <c r="H560" s="19" t="n"/>
      <c r="I560" s="27" t="n">
        <v>53.601</v>
      </c>
      <c r="J560" s="27" t="n">
        <v>59.128</v>
      </c>
      <c r="K560" s="27" t="n">
        <v>234.688</v>
      </c>
      <c r="L560" s="27" t="n">
        <v>1675.14</v>
      </c>
      <c r="M560" s="27" t="n"/>
      <c r="N560" s="41" t="n">
        <v>88.5352775</v>
      </c>
    </row>
    <row outlineLevel="0" r="561">
      <c r="A561" s="16" t="s">
        <v>97</v>
      </c>
      <c r="B561" s="30" t="s"/>
      <c r="C561" s="31" t="n"/>
      <c r="D561" s="31" t="n"/>
      <c r="E561" s="20" t="n"/>
      <c r="F561" s="20" t="n"/>
      <c r="G561" s="20" t="n"/>
      <c r="H561" s="19" t="n"/>
      <c r="I561" s="41" t="n">
        <v>72.421</v>
      </c>
      <c r="J561" s="41" t="n">
        <v>80.288</v>
      </c>
      <c r="K561" s="41" t="n">
        <v>355.628</v>
      </c>
      <c r="L561" s="41" t="n">
        <v>2426.64</v>
      </c>
      <c r="M561" s="17" t="n"/>
      <c r="N561" s="42" t="n">
        <v>138.8464525</v>
      </c>
    </row>
    <row ht="21" outlineLevel="0" r="562">
      <c r="A562" s="121" t="s">
        <v>4</v>
      </c>
      <c r="B562" s="119" t="s">
        <v>5</v>
      </c>
      <c r="C562" s="119" t="n"/>
      <c r="D562" s="119" t="n"/>
      <c r="E562" s="121" t="s">
        <v>8</v>
      </c>
      <c r="F562" s="121" t="s">
        <v>9</v>
      </c>
      <c r="G562" s="121" t="s">
        <v>10</v>
      </c>
      <c r="H562" s="121" t="s">
        <v>11</v>
      </c>
      <c r="I562" s="121" t="s">
        <v>12</v>
      </c>
      <c r="J562" s="121" t="s">
        <v>13</v>
      </c>
      <c r="K562" s="121" t="s">
        <v>14</v>
      </c>
      <c r="L562" s="121" t="s">
        <v>15</v>
      </c>
      <c r="M562" s="63" t="s">
        <v>16</v>
      </c>
      <c r="N562" s="63" t="n"/>
    </row>
    <row outlineLevel="0" r="563">
      <c r="A563" s="187" t="s">
        <v>271</v>
      </c>
      <c r="B563" s="188" t="s"/>
      <c r="C563" s="189" t="n"/>
      <c r="D563" s="189" t="n"/>
      <c r="E563" s="93" t="n"/>
      <c r="F563" s="93" t="n"/>
      <c r="G563" s="93" t="n"/>
      <c r="H563" s="93" t="n"/>
      <c r="I563" s="93" t="n"/>
      <c r="J563" s="93" t="n"/>
      <c r="K563" s="93" t="n"/>
      <c r="L563" s="93" t="n"/>
      <c r="M563" s="63" t="n"/>
      <c r="N563" s="63" t="n"/>
    </row>
    <row outlineLevel="0" r="564">
      <c r="A564" s="187" t="s">
        <v>21</v>
      </c>
      <c r="B564" s="188" t="s"/>
      <c r="C564" s="189" t="n"/>
      <c r="D564" s="189" t="n"/>
      <c r="E564" s="93" t="n"/>
      <c r="F564" s="93" t="n"/>
      <c r="G564" s="93" t="n"/>
      <c r="H564" s="93" t="n"/>
      <c r="I564" s="93" t="n"/>
      <c r="J564" s="93" t="n"/>
      <c r="K564" s="93" t="n"/>
      <c r="L564" s="93" t="n"/>
      <c r="M564" s="63" t="n"/>
      <c r="N564" s="63" t="n"/>
    </row>
    <row customHeight="true" ht="12" outlineLevel="0" r="565">
      <c r="A565" s="88" t="s">
        <v>272</v>
      </c>
      <c r="B565" s="89" t="s">
        <v>273</v>
      </c>
      <c r="C565" s="90" t="n"/>
      <c r="D565" s="90" t="n"/>
      <c r="E565" s="88" t="s">
        <v>274</v>
      </c>
      <c r="F565" s="88" t="n">
        <v>152</v>
      </c>
      <c r="G565" s="88" t="n">
        <v>152</v>
      </c>
      <c r="H565" s="88" t="n"/>
      <c r="I565" s="88" t="n">
        <v>25.38</v>
      </c>
      <c r="J565" s="88" t="n">
        <v>13.7</v>
      </c>
      <c r="K565" s="88" t="n">
        <v>3.04</v>
      </c>
      <c r="L565" s="88" t="n">
        <v>241.7</v>
      </c>
      <c r="M565" s="63" t="n">
        <v>321.71</v>
      </c>
      <c r="N565" s="63" t="n">
        <f aca="false" ca="false" dt2D="false" dtr="false" t="normal">F565*M565/1000</f>
        <v>48.89992</v>
      </c>
    </row>
    <row outlineLevel="0" r="566">
      <c r="A566" s="88" t="n"/>
      <c r="B566" s="91" t="s"/>
      <c r="C566" s="92" t="n">
        <v>75</v>
      </c>
      <c r="D566" s="92" t="n">
        <v>75</v>
      </c>
      <c r="E566" s="88" t="s">
        <v>73</v>
      </c>
      <c r="F566" s="88" t="n">
        <v>20</v>
      </c>
      <c r="G566" s="88" t="n">
        <v>20</v>
      </c>
      <c r="H566" s="88" t="n"/>
      <c r="I566" s="88" t="n">
        <v>4.12</v>
      </c>
      <c r="J566" s="88" t="n">
        <v>0.44</v>
      </c>
      <c r="K566" s="88" t="n">
        <v>27.64</v>
      </c>
      <c r="L566" s="88" t="n">
        <v>133.6</v>
      </c>
      <c r="M566" s="63" t="n">
        <v>31.32</v>
      </c>
      <c r="N566" s="63" t="n">
        <f aca="false" ca="false" dt2D="false" dtr="false" t="normal">F566*M566/1000</f>
        <v>0.6264</v>
      </c>
    </row>
    <row outlineLevel="0" r="567">
      <c r="A567" s="88" t="n"/>
      <c r="B567" s="89" t="n"/>
      <c r="C567" s="89" t="n"/>
      <c r="D567" s="89" t="n"/>
      <c r="E567" s="88" t="s">
        <v>104</v>
      </c>
      <c r="F567" s="88" t="n">
        <v>5</v>
      </c>
      <c r="G567" s="190" t="s">
        <v>275</v>
      </c>
      <c r="H567" s="88" t="n"/>
      <c r="I567" s="88" t="n">
        <v>0.63</v>
      </c>
      <c r="J567" s="88" t="n">
        <v>0.57</v>
      </c>
      <c r="K567" s="88" t="n">
        <v>0.03</v>
      </c>
      <c r="L567" s="88" t="n">
        <v>6.83</v>
      </c>
      <c r="M567" s="63" t="n">
        <v>220.75</v>
      </c>
      <c r="N567" s="63" t="n">
        <f aca="false" ca="false" dt2D="false" dtr="false" t="normal">F567*M567/1000</f>
        <v>1.10375</v>
      </c>
    </row>
    <row outlineLevel="0" r="568">
      <c r="A568" s="88" t="n"/>
      <c r="B568" s="89" t="n"/>
      <c r="C568" s="89" t="n"/>
      <c r="D568" s="89" t="n"/>
      <c r="E568" s="88" t="s">
        <v>276</v>
      </c>
      <c r="F568" s="191" t="n">
        <v>15</v>
      </c>
      <c r="G568" s="88" t="n">
        <v>15</v>
      </c>
      <c r="H568" s="88" t="n"/>
      <c r="I568" s="88" t="s">
        <v>29</v>
      </c>
      <c r="J568" s="88" t="n"/>
      <c r="K568" s="88" t="n">
        <v>19.96</v>
      </c>
      <c r="L568" s="88" t="n">
        <v>75.85</v>
      </c>
      <c r="M568" s="63" t="n">
        <v>52.87</v>
      </c>
      <c r="N568" s="63" t="n">
        <f aca="false" ca="false" dt2D="false" dtr="false" t="normal">F568*M568/1000</f>
        <v>0.79305</v>
      </c>
    </row>
    <row outlineLevel="0" r="569">
      <c r="A569" s="88" t="n"/>
      <c r="B569" s="89" t="n"/>
      <c r="C569" s="89" t="n"/>
      <c r="D569" s="89" t="n"/>
      <c r="E569" s="88" t="n"/>
      <c r="F569" s="88" t="n"/>
      <c r="G569" s="88" t="n"/>
      <c r="H569" s="88" t="n">
        <v>75</v>
      </c>
      <c r="I569" s="93" t="n">
        <f aca="false" ca="false" dt2D="false" dtr="false" t="normal">SUM(I565:I568)</f>
        <v>30.13</v>
      </c>
      <c r="J569" s="93" t="n">
        <f aca="false" ca="false" dt2D="false" dtr="false" t="normal">SUM(J565:J568)</f>
        <v>14.71</v>
      </c>
      <c r="K569" s="93" t="n">
        <f aca="false" ca="false" dt2D="false" dtr="false" t="normal">SUM(K565:K568)</f>
        <v>50.67</v>
      </c>
      <c r="L569" s="93" t="n">
        <f aca="false" ca="false" dt2D="false" dtr="false" t="normal">SUM(L565:L568)</f>
        <v>457.98</v>
      </c>
      <c r="M569" s="93" t="n"/>
      <c r="N569" s="79" t="n">
        <f aca="false" ca="false" dt2D="false" dtr="false" t="normal">SUM(N565:N568)</f>
        <v>51.42312</v>
      </c>
    </row>
    <row customHeight="true" ht="12" outlineLevel="0" r="570">
      <c r="A570" s="88" t="s">
        <v>113</v>
      </c>
      <c r="B570" s="89" t="s">
        <v>277</v>
      </c>
      <c r="C570" s="90" t="n"/>
      <c r="D570" s="90" t="n"/>
      <c r="E570" s="88" t="s">
        <v>278</v>
      </c>
      <c r="F570" s="88" t="n">
        <v>1</v>
      </c>
      <c r="G570" s="88" t="n"/>
      <c r="H570" s="88" t="n"/>
      <c r="I570" s="88" t="n"/>
      <c r="J570" s="88" t="n"/>
      <c r="K570" s="88" t="n"/>
      <c r="L570" s="88" t="n"/>
      <c r="M570" s="63" t="n">
        <v>613.21</v>
      </c>
      <c r="N570" s="63" t="n">
        <f aca="false" ca="false" dt2D="false" dtr="false" t="normal">F570*M570/1000</f>
        <v>0.61321</v>
      </c>
    </row>
    <row outlineLevel="0" r="571">
      <c r="A571" s="88" t="n"/>
      <c r="B571" s="91" t="s"/>
      <c r="C571" s="92" t="n">
        <v>200</v>
      </c>
      <c r="D571" s="92" t="n">
        <v>200</v>
      </c>
      <c r="E571" s="88" t="s">
        <v>114</v>
      </c>
      <c r="F571" s="88" t="n">
        <v>100</v>
      </c>
      <c r="G571" s="88" t="n"/>
      <c r="H571" s="88" t="n"/>
      <c r="I571" s="88" t="n">
        <v>2.82</v>
      </c>
      <c r="J571" s="88" t="n">
        <v>3.2</v>
      </c>
      <c r="K571" s="88" t="n">
        <v>4.73</v>
      </c>
      <c r="L571" s="88" t="n">
        <v>58</v>
      </c>
      <c r="M571" s="63" t="n">
        <v>51.71</v>
      </c>
      <c r="N571" s="63" t="n">
        <f aca="false" ca="false" dt2D="false" dtr="false" t="normal">F571*M571/1000</f>
        <v>5.171</v>
      </c>
    </row>
    <row outlineLevel="0" r="572">
      <c r="A572" s="88" t="n"/>
      <c r="B572" s="89" t="n"/>
      <c r="C572" s="89" t="n"/>
      <c r="D572" s="89" t="n"/>
      <c r="E572" s="88" t="s">
        <v>28</v>
      </c>
      <c r="F572" s="88" t="n">
        <v>15</v>
      </c>
      <c r="G572" s="88" t="n"/>
      <c r="H572" s="88" t="n"/>
      <c r="I572" s="88" t="n"/>
      <c r="J572" s="88" t="n"/>
      <c r="K572" s="88" t="n">
        <v>19.96</v>
      </c>
      <c r="L572" s="88" t="n">
        <v>75.8</v>
      </c>
      <c r="M572" s="63" t="n">
        <v>52.87</v>
      </c>
      <c r="N572" s="63" t="n">
        <f aca="false" ca="false" dt2D="false" dtr="false" t="normal">F572*M572/1000</f>
        <v>0.79305</v>
      </c>
    </row>
    <row outlineLevel="0" r="573">
      <c r="A573" s="88" t="n"/>
      <c r="B573" s="89" t="n"/>
      <c r="C573" s="89" t="n"/>
      <c r="D573" s="89" t="n"/>
      <c r="E573" s="88" t="n"/>
      <c r="F573" s="88" t="n"/>
      <c r="G573" s="88" t="n"/>
      <c r="H573" s="88" t="n">
        <v>200</v>
      </c>
      <c r="I573" s="93" t="n">
        <f aca="false" ca="false" dt2D="false" dtr="false" t="normal">SUM(I570:I572)</f>
        <v>2.82</v>
      </c>
      <c r="J573" s="93" t="n">
        <f aca="false" ca="false" dt2D="false" dtr="false" t="normal">SUM(J570:J572)</f>
        <v>3.2</v>
      </c>
      <c r="K573" s="93" t="n">
        <f aca="false" ca="false" dt2D="false" dtr="false" t="normal">SUM(K570:K572)</f>
        <v>24.69</v>
      </c>
      <c r="L573" s="93" t="n">
        <f aca="false" ca="false" dt2D="false" dtr="false" t="normal">SUM(L570:L572)</f>
        <v>133.8</v>
      </c>
      <c r="M573" s="93" t="n"/>
      <c r="N573" s="79" t="n">
        <f aca="false" ca="false" dt2D="false" dtr="false" t="normal">SUM(N570:N572)</f>
        <v>6.57726</v>
      </c>
    </row>
    <row customHeight="true" ht="12" outlineLevel="0" r="574">
      <c r="A574" s="88" t="s">
        <v>22</v>
      </c>
      <c r="B574" s="89" t="s">
        <v>279</v>
      </c>
      <c r="C574" s="90" t="n"/>
      <c r="D574" s="90" t="n"/>
      <c r="E574" s="88" t="s">
        <v>24</v>
      </c>
      <c r="F574" s="88" t="n">
        <v>33.3</v>
      </c>
      <c r="G574" s="88" t="n"/>
      <c r="H574" s="88" t="n"/>
      <c r="I574" s="88" t="n">
        <v>2.49</v>
      </c>
      <c r="J574" s="88" t="n">
        <v>0.16</v>
      </c>
      <c r="K574" s="88" t="n">
        <v>21.2</v>
      </c>
      <c r="L574" s="88" t="n">
        <v>105.4</v>
      </c>
      <c r="M574" s="63" t="n">
        <v>64.72</v>
      </c>
      <c r="N574" s="63" t="n">
        <f aca="false" ca="false" dt2D="false" dtr="false" t="normal">F574*M574/1000</f>
        <v>2.155176</v>
      </c>
    </row>
    <row outlineLevel="0" r="575">
      <c r="A575" s="88" t="n"/>
      <c r="B575" s="91" t="s"/>
      <c r="C575" s="92" t="s">
        <v>268</v>
      </c>
      <c r="D575" s="92" t="s">
        <v>269</v>
      </c>
      <c r="E575" s="88" t="s">
        <v>114</v>
      </c>
      <c r="F575" s="88" t="n">
        <v>73.8</v>
      </c>
      <c r="G575" s="88" t="n"/>
      <c r="H575" s="88" t="n"/>
      <c r="I575" s="88" t="n">
        <v>2.06</v>
      </c>
      <c r="J575" s="88" t="n">
        <v>7.82</v>
      </c>
      <c r="K575" s="88" t="n">
        <v>3.49</v>
      </c>
      <c r="L575" s="88" t="n">
        <v>38.38</v>
      </c>
      <c r="M575" s="63" t="n">
        <v>51.71</v>
      </c>
      <c r="N575" s="63" t="n">
        <f aca="false" ca="false" dt2D="false" dtr="false" t="normal">F575*M575/1000</f>
        <v>3.816198</v>
      </c>
    </row>
    <row outlineLevel="0" r="576">
      <c r="A576" s="88" t="n"/>
      <c r="B576" s="89" t="n"/>
      <c r="C576" s="89" t="n"/>
      <c r="D576" s="89" t="n"/>
      <c r="E576" s="88" t="s">
        <v>28</v>
      </c>
      <c r="F576" s="88" t="n">
        <v>7.5</v>
      </c>
      <c r="G576" s="88" t="n"/>
      <c r="H576" s="88" t="n"/>
      <c r="I576" s="88" t="s">
        <v>29</v>
      </c>
      <c r="J576" s="88" t="s">
        <v>29</v>
      </c>
      <c r="K576" s="88" t="n">
        <v>7.48</v>
      </c>
      <c r="L576" s="88" t="n">
        <v>28.42</v>
      </c>
      <c r="M576" s="63" t="n">
        <v>52.87</v>
      </c>
      <c r="N576" s="63" t="n">
        <f aca="false" ca="false" dt2D="false" dtr="false" t="normal">F576*M576/1000</f>
        <v>0.396525</v>
      </c>
    </row>
    <row outlineLevel="0" r="577">
      <c r="A577" s="88" t="n"/>
      <c r="B577" s="89" t="n"/>
      <c r="C577" s="89" t="n"/>
      <c r="D577" s="89" t="n"/>
      <c r="E577" s="88" t="s">
        <v>30</v>
      </c>
      <c r="F577" s="88" t="n">
        <v>0.06</v>
      </c>
      <c r="G577" s="88" t="n"/>
      <c r="H577" s="88" t="n"/>
      <c r="I577" s="88" t="s">
        <v>29</v>
      </c>
      <c r="J577" s="88" t="s">
        <v>29</v>
      </c>
      <c r="K577" s="88" t="s">
        <v>29</v>
      </c>
      <c r="L577" s="88" t="s">
        <v>29</v>
      </c>
      <c r="M577" s="63" t="n"/>
      <c r="N577" s="63" t="n">
        <f aca="false" ca="false" dt2D="false" dtr="false" t="normal">F577*M577/1000</f>
        <v>0</v>
      </c>
    </row>
    <row ht="23" outlineLevel="0" r="578">
      <c r="A578" s="88" t="n"/>
      <c r="B578" s="89" t="n"/>
      <c r="C578" s="89" t="n"/>
      <c r="D578" s="89" t="n"/>
      <c r="E578" s="88" t="s">
        <v>31</v>
      </c>
      <c r="F578" s="88" t="n">
        <v>5</v>
      </c>
      <c r="G578" s="88" t="n"/>
      <c r="H578" s="88" t="n"/>
      <c r="I578" s="88" t="n">
        <v>0.04</v>
      </c>
      <c r="J578" s="88" t="n">
        <v>3.63</v>
      </c>
      <c r="K578" s="88" t="n">
        <v>13.2</v>
      </c>
      <c r="L578" s="88" t="n">
        <v>28.43</v>
      </c>
      <c r="M578" s="63" t="n">
        <v>504.7</v>
      </c>
      <c r="N578" s="63" t="n">
        <f aca="false" ca="false" dt2D="false" dtr="false" t="normal">F578*M578/1000</f>
        <v>2.5235</v>
      </c>
    </row>
    <row outlineLevel="0" r="579">
      <c r="A579" s="88" t="n"/>
      <c r="B579" s="89" t="n"/>
      <c r="C579" s="89" t="n"/>
      <c r="D579" s="89" t="n"/>
      <c r="E579" s="88" t="n"/>
      <c r="F579" s="88" t="n"/>
      <c r="G579" s="88" t="n"/>
      <c r="H579" s="88" t="s">
        <v>26</v>
      </c>
      <c r="I579" s="93" t="n">
        <f aca="false" ca="false" dt2D="false" dtr="false" t="normal">SUM(I574:I578)</f>
        <v>4.59</v>
      </c>
      <c r="J579" s="93" t="n">
        <f aca="false" ca="false" dt2D="false" dtr="false" t="normal">SUM(J574:J578)</f>
        <v>11.61</v>
      </c>
      <c r="K579" s="93" t="n">
        <f aca="false" ca="false" dt2D="false" dtr="false" t="normal">SUM(K574:K578)</f>
        <v>45.37</v>
      </c>
      <c r="L579" s="93" t="n">
        <f aca="false" ca="false" dt2D="false" dtr="false" t="normal">SUM(L574:L578)</f>
        <v>200.63</v>
      </c>
      <c r="M579" s="93" t="n"/>
      <c r="N579" s="79" t="n">
        <f aca="false" ca="false" dt2D="false" dtr="false" t="normal">SUM(N574:N578)</f>
        <v>8.891399</v>
      </c>
    </row>
    <row customHeight="true" ht="12" outlineLevel="0" r="580">
      <c r="A580" s="83" t="n"/>
      <c r="B580" s="84" t="s">
        <v>37</v>
      </c>
      <c r="C580" s="102" t="n">
        <v>70</v>
      </c>
      <c r="D580" s="102" t="n">
        <v>90</v>
      </c>
      <c r="E580" s="83" t="s">
        <v>38</v>
      </c>
      <c r="F580" s="83" t="n">
        <v>80</v>
      </c>
      <c r="G580" s="83" t="n">
        <v>80</v>
      </c>
      <c r="H580" s="85" t="n"/>
      <c r="I580" s="83" t="n">
        <v>6.96</v>
      </c>
      <c r="J580" s="83" t="n">
        <v>1.2</v>
      </c>
      <c r="K580" s="83" t="n">
        <v>32.96</v>
      </c>
      <c r="L580" s="83" t="n">
        <v>181</v>
      </c>
      <c r="M580" s="63" t="n">
        <v>55.61</v>
      </c>
      <c r="N580" s="63" t="n">
        <f aca="false" ca="false" dt2D="false" dtr="false" t="normal">F580*M580/1000</f>
        <v>4.4488</v>
      </c>
    </row>
    <row outlineLevel="0" r="581">
      <c r="A581" s="83" t="n"/>
      <c r="B581" s="87" t="s"/>
      <c r="C581" s="103" t="n">
        <v>10</v>
      </c>
      <c r="D581" s="103" t="n">
        <v>10</v>
      </c>
      <c r="E581" s="83" t="s">
        <v>39</v>
      </c>
      <c r="F581" s="83" t="n">
        <v>10</v>
      </c>
      <c r="G581" s="83" t="n"/>
      <c r="H581" s="85" t="n"/>
      <c r="I581" s="83" t="n">
        <v>2.68</v>
      </c>
      <c r="J581" s="83" t="n">
        <v>2.57</v>
      </c>
      <c r="K581" s="83" t="s">
        <v>29</v>
      </c>
      <c r="L581" s="83" t="n">
        <v>33.79</v>
      </c>
      <c r="M581" s="63" t="n">
        <v>523.4</v>
      </c>
      <c r="N581" s="63" t="n">
        <f aca="false" ca="false" dt2D="false" dtr="false" t="normal">F581*M581/1000</f>
        <v>5.234</v>
      </c>
    </row>
    <row outlineLevel="0" r="582">
      <c r="A582" s="83" t="n"/>
      <c r="B582" s="84" t="n"/>
      <c r="C582" s="84" t="n">
        <v>10</v>
      </c>
      <c r="D582" s="84" t="n">
        <v>10</v>
      </c>
      <c r="E582" s="83" t="s">
        <v>40</v>
      </c>
      <c r="F582" s="83" t="n">
        <v>10</v>
      </c>
      <c r="G582" s="83" t="n"/>
      <c r="H582" s="85" t="n"/>
      <c r="I582" s="83" t="n">
        <v>0.08</v>
      </c>
      <c r="J582" s="83" t="n">
        <v>7.25</v>
      </c>
      <c r="K582" s="83" t="n">
        <v>0.26</v>
      </c>
      <c r="L582" s="83" t="n">
        <v>66.1</v>
      </c>
      <c r="M582" s="63" t="n">
        <v>504.7</v>
      </c>
      <c r="N582" s="63" t="n">
        <f aca="false" ca="false" dt2D="false" dtr="false" t="normal">F582*M582/1000</f>
        <v>5.047</v>
      </c>
    </row>
    <row ht="23" outlineLevel="0" r="583">
      <c r="A583" s="83" t="n"/>
      <c r="B583" s="84" t="n"/>
      <c r="C583" s="84" t="n"/>
      <c r="D583" s="84" t="n"/>
      <c r="E583" s="83" t="n"/>
      <c r="F583" s="83" t="n"/>
      <c r="G583" s="83" t="n"/>
      <c r="H583" s="85" t="s">
        <v>42</v>
      </c>
      <c r="I583" s="86" t="n">
        <f aca="false" ca="false" dt2D="false" dtr="false" t="normal">SUM(I580:I582)</f>
        <v>9.72</v>
      </c>
      <c r="J583" s="86" t="n">
        <f aca="false" ca="false" dt2D="false" dtr="false" t="normal">SUM(J580:J582)</f>
        <v>11.02</v>
      </c>
      <c r="K583" s="86" t="n">
        <f aca="false" ca="false" dt2D="false" dtr="false" t="normal">SUM(K580:K582)</f>
        <v>33.22</v>
      </c>
      <c r="L583" s="86" t="n">
        <f aca="false" ca="false" dt2D="false" dtr="false" t="normal">SUM(L580:L582)</f>
        <v>280.89</v>
      </c>
      <c r="M583" s="86" t="n"/>
      <c r="N583" s="79" t="n">
        <f aca="false" ca="false" dt2D="false" dtr="false" t="normal">SUM(N580:N582)</f>
        <v>14.7298</v>
      </c>
    </row>
    <row outlineLevel="0" r="584">
      <c r="A584" s="88" t="n"/>
      <c r="B584" s="89" t="s">
        <v>115</v>
      </c>
      <c r="C584" s="89" t="n">
        <v>120</v>
      </c>
      <c r="D584" s="89" t="n">
        <v>120</v>
      </c>
      <c r="E584" s="88" t="s">
        <v>116</v>
      </c>
      <c r="F584" s="88" t="n">
        <v>120</v>
      </c>
      <c r="G584" s="88" t="n">
        <v>120</v>
      </c>
      <c r="H584" s="88" t="n">
        <v>120</v>
      </c>
      <c r="I584" s="88" t="n">
        <v>1.8</v>
      </c>
      <c r="J584" s="88" t="n">
        <v>0.084</v>
      </c>
      <c r="K584" s="88" t="n">
        <v>17.2</v>
      </c>
      <c r="L584" s="88" t="n">
        <v>74.8</v>
      </c>
      <c r="M584" s="63" t="n">
        <v>68.9</v>
      </c>
      <c r="N584" s="79" t="n">
        <f aca="false" ca="false" dt2D="false" dtr="false" t="normal">F584*M584/1000</f>
        <v>8.268</v>
      </c>
    </row>
    <row outlineLevel="0" r="585">
      <c r="A585" s="83" t="s">
        <v>45</v>
      </c>
      <c r="B585" s="84" t="s">
        <v>46</v>
      </c>
      <c r="C585" s="84" t="n">
        <v>100</v>
      </c>
      <c r="D585" s="84" t="n">
        <v>100</v>
      </c>
      <c r="E585" s="83" t="s">
        <v>46</v>
      </c>
      <c r="F585" s="83" t="n">
        <v>100</v>
      </c>
      <c r="G585" s="83" t="n">
        <v>100</v>
      </c>
      <c r="H585" s="85" t="n">
        <v>100</v>
      </c>
      <c r="I585" s="83" t="n"/>
      <c r="J585" s="83" t="n"/>
      <c r="K585" s="83" t="n">
        <v>19</v>
      </c>
      <c r="L585" s="83" t="n">
        <v>75</v>
      </c>
      <c r="M585" s="63" t="n">
        <v>65.86</v>
      </c>
      <c r="N585" s="79" t="n">
        <f aca="false" ca="false" dt2D="false" dtr="false" t="normal">F585*M585/1000</f>
        <v>6.586</v>
      </c>
    </row>
    <row outlineLevel="0" r="586">
      <c r="A586" s="88" t="n"/>
      <c r="B586" s="89" t="n"/>
      <c r="C586" s="89" t="n"/>
      <c r="D586" s="89" t="n"/>
      <c r="E586" s="88" t="n"/>
      <c r="F586" s="88" t="n"/>
      <c r="G586" s="88" t="n"/>
      <c r="H586" s="88" t="n"/>
      <c r="I586" s="192" t="n">
        <f aca="false" ca="false" dt2D="false" dtr="false" t="normal">I584+I585</f>
        <v>1.8</v>
      </c>
      <c r="J586" s="192" t="n">
        <f aca="false" ca="false" dt2D="false" dtr="false" t="normal">J584+J585</f>
        <v>0.084</v>
      </c>
      <c r="K586" s="192" t="n">
        <f aca="false" ca="false" dt2D="false" dtr="false" t="normal">K584+K585</f>
        <v>36.2</v>
      </c>
      <c r="L586" s="192" t="n">
        <f aca="false" ca="false" dt2D="false" dtr="false" t="normal">L584+L585</f>
        <v>149.8</v>
      </c>
      <c r="M586" s="192" t="n"/>
      <c r="N586" s="79" t="n"/>
    </row>
    <row ht="21" outlineLevel="0" r="587">
      <c r="A587" s="88" t="n"/>
      <c r="B587" s="187" t="s">
        <v>47</v>
      </c>
      <c r="C587" s="187" t="n"/>
      <c r="D587" s="187" t="n"/>
      <c r="E587" s="88" t="n"/>
      <c r="F587" s="88" t="n"/>
      <c r="G587" s="88" t="n"/>
      <c r="H587" s="88" t="n"/>
      <c r="I587" s="192" t="n">
        <f aca="false" ca="false" dt2D="false" dtr="false" t="normal">I586+I583+I579+I573+I569</f>
        <v>49.06</v>
      </c>
      <c r="J587" s="192" t="n">
        <f aca="false" ca="false" dt2D="false" dtr="false" t="normal">J586+J583+J579+J573+J569</f>
        <v>40.624</v>
      </c>
      <c r="K587" s="192" t="n">
        <f aca="false" ca="false" dt2D="false" dtr="false" t="normal">K586+K583+K579+K573+K569</f>
        <v>190.15</v>
      </c>
      <c r="L587" s="192" t="n">
        <f aca="false" ca="false" dt2D="false" dtr="false" t="normal">L586+L583+L579+L573+L569</f>
        <v>1223.1</v>
      </c>
      <c r="M587" s="192" t="n"/>
      <c r="N587" s="79" t="n">
        <f aca="false" ca="false" dt2D="false" dtr="false" t="normal">N585+N584+N583+N579+N573+N569</f>
        <v>96.475579</v>
      </c>
    </row>
    <row customHeight="true" ht="12" outlineLevel="0" r="588">
      <c r="A588" s="93" t="s">
        <v>48</v>
      </c>
      <c r="B588" s="89" t="n"/>
      <c r="C588" s="89" t="n"/>
      <c r="D588" s="89" t="n"/>
      <c r="E588" s="88" t="n"/>
      <c r="F588" s="88" t="n"/>
      <c r="G588" s="88" t="n"/>
      <c r="H588" s="88" t="n"/>
      <c r="I588" s="88" t="n"/>
      <c r="J588" s="88" t="n"/>
      <c r="K588" s="88" t="n"/>
      <c r="L588" s="193" t="s">
        <v>29</v>
      </c>
      <c r="M588" s="63" t="n"/>
      <c r="N588" s="63" t="n"/>
    </row>
    <row outlineLevel="0" r="589">
      <c r="A589" s="88" t="s">
        <v>280</v>
      </c>
      <c r="B589" s="89" t="s">
        <v>281</v>
      </c>
      <c r="C589" s="90" t="n"/>
      <c r="D589" s="90" t="n"/>
      <c r="E589" s="88" t="s">
        <v>59</v>
      </c>
      <c r="F589" s="88" t="n">
        <v>116</v>
      </c>
      <c r="G589" s="88" t="n">
        <v>84</v>
      </c>
      <c r="H589" s="88" t="n"/>
      <c r="I589" s="191" t="n">
        <v>2.32</v>
      </c>
      <c r="J589" s="88" t="n">
        <v>0.33</v>
      </c>
      <c r="K589" s="88" t="n">
        <v>14.69</v>
      </c>
      <c r="L589" s="193" t="n">
        <v>66.82</v>
      </c>
      <c r="M589" s="63" t="n">
        <v>30.16</v>
      </c>
      <c r="N589" s="63" t="n">
        <f aca="false" ca="false" dt2D="false" dtr="false" t="normal">F589*M589/1000</f>
        <v>3.49856</v>
      </c>
    </row>
    <row outlineLevel="0" r="590">
      <c r="A590" s="88" t="n"/>
      <c r="B590" s="194" t="s"/>
      <c r="C590" s="195" t="n">
        <v>80</v>
      </c>
      <c r="D590" s="195" t="n">
        <v>120</v>
      </c>
      <c r="E590" s="88" t="s">
        <v>60</v>
      </c>
      <c r="F590" s="88" t="n">
        <v>20.2</v>
      </c>
      <c r="G590" s="88" t="n">
        <v>17</v>
      </c>
      <c r="H590" s="88" t="n"/>
      <c r="I590" s="88" t="n">
        <v>0.34</v>
      </c>
      <c r="J590" s="88" t="s">
        <v>29</v>
      </c>
      <c r="K590" s="88" t="n">
        <v>8.26</v>
      </c>
      <c r="L590" s="193" t="n">
        <v>8.26</v>
      </c>
      <c r="M590" s="63" t="n">
        <v>27.74</v>
      </c>
      <c r="N590" s="63" t="n">
        <f aca="false" ca="false" dt2D="false" dtr="false" t="normal">F590*M590/1000</f>
        <v>0.560348</v>
      </c>
    </row>
    <row ht="23" outlineLevel="0" r="591">
      <c r="A591" s="88" t="n"/>
      <c r="B591" s="91" t="s"/>
      <c r="C591" s="92" t="n"/>
      <c r="D591" s="92" t="n"/>
      <c r="E591" s="88" t="s">
        <v>69</v>
      </c>
      <c r="F591" s="88" t="n">
        <v>10</v>
      </c>
      <c r="G591" s="88" t="n">
        <v>10</v>
      </c>
      <c r="H591" s="88" t="n"/>
      <c r="I591" s="88" t="s">
        <v>29</v>
      </c>
      <c r="J591" s="88" t="n">
        <v>9.98</v>
      </c>
      <c r="K591" s="88" t="s">
        <v>29</v>
      </c>
      <c r="L591" s="191" t="n">
        <v>89.9</v>
      </c>
      <c r="M591" s="63" t="n">
        <v>118.3</v>
      </c>
      <c r="N591" s="63" t="n">
        <f aca="false" ca="false" dt2D="false" dtr="false" t="normal">F591*M591/1000</f>
        <v>1.183</v>
      </c>
    </row>
    <row customHeight="true" ht="12.75" outlineLevel="0" r="592">
      <c r="A592" s="88" t="n"/>
      <c r="B592" s="89" t="n"/>
      <c r="C592" s="89" t="n"/>
      <c r="D592" s="89" t="n"/>
      <c r="E592" s="88" t="s">
        <v>30</v>
      </c>
      <c r="F592" s="88" t="n">
        <v>1</v>
      </c>
      <c r="G592" s="88" t="n">
        <v>1</v>
      </c>
      <c r="H592" s="88" t="n"/>
      <c r="I592" s="88" t="s">
        <v>29</v>
      </c>
      <c r="J592" s="88" t="s">
        <v>29</v>
      </c>
      <c r="K592" s="88" t="s">
        <v>29</v>
      </c>
      <c r="L592" s="193" t="n">
        <v>13.5</v>
      </c>
      <c r="M592" s="63" t="n"/>
      <c r="N592" s="63" t="n">
        <f aca="false" ca="false" dt2D="false" dtr="false" t="normal">F592*M592/1000</f>
        <v>0</v>
      </c>
    </row>
    <row ht="23" outlineLevel="0" r="593">
      <c r="A593" s="88" t="n"/>
      <c r="B593" s="89" t="n"/>
      <c r="C593" s="89" t="n"/>
      <c r="D593" s="89" t="n"/>
      <c r="E593" s="88" t="s">
        <v>61</v>
      </c>
      <c r="F593" s="88" t="n">
        <v>31.3</v>
      </c>
      <c r="G593" s="88" t="n">
        <v>25</v>
      </c>
      <c r="H593" s="88" t="n"/>
      <c r="I593" s="88" t="n">
        <v>0.25</v>
      </c>
      <c r="J593" s="88" t="n">
        <v>0.03</v>
      </c>
      <c r="K593" s="88" t="n">
        <v>0.71</v>
      </c>
      <c r="L593" s="88" t="n">
        <v>3.3</v>
      </c>
      <c r="M593" s="63" t="n"/>
      <c r="N593" s="63" t="n">
        <f aca="false" ca="false" dt2D="false" dtr="false" t="normal">F593*M593/1000</f>
        <v>0</v>
      </c>
    </row>
    <row outlineLevel="0" r="594">
      <c r="A594" s="88" t="n"/>
      <c r="B594" s="89" t="n"/>
      <c r="C594" s="89" t="n"/>
      <c r="D594" s="89" t="n"/>
      <c r="E594" s="88" t="s">
        <v>51</v>
      </c>
      <c r="F594" s="88" t="n">
        <v>12.6</v>
      </c>
      <c r="G594" s="88" t="n">
        <v>10</v>
      </c>
      <c r="H594" s="88" t="n"/>
      <c r="I594" s="88" t="n">
        <v>0.13</v>
      </c>
      <c r="J594" s="88" t="n">
        <v>0.01</v>
      </c>
      <c r="K594" s="88" t="n">
        <v>0.71</v>
      </c>
      <c r="L594" s="88" t="n">
        <v>4.1</v>
      </c>
      <c r="M594" s="63" t="n">
        <v>36.67</v>
      </c>
      <c r="N594" s="63" t="n">
        <f aca="false" ca="false" dt2D="false" dtr="false" t="normal">F594*M594/1000</f>
        <v>0.462042</v>
      </c>
    </row>
    <row customHeight="true" ht="12" outlineLevel="0" r="595">
      <c r="A595" s="88" t="n"/>
      <c r="B595" s="89" t="n"/>
      <c r="C595" s="89" t="n"/>
      <c r="D595" s="89" t="n"/>
      <c r="E595" s="88" t="n"/>
      <c r="F595" s="88" t="n"/>
      <c r="G595" s="88" t="n"/>
      <c r="H595" s="88" t="n">
        <v>100</v>
      </c>
      <c r="I595" s="196" t="n">
        <f aca="false" ca="false" dt2D="false" dtr="false" t="normal">SUM(I589:I594)</f>
        <v>3.04</v>
      </c>
      <c r="J595" s="196" t="n">
        <f aca="false" ca="false" dt2D="false" dtr="false" t="normal">SUM(J589:J594)</f>
        <v>10.35</v>
      </c>
      <c r="K595" s="196" t="n">
        <f aca="false" ca="false" dt2D="false" dtr="false" t="normal">SUM(K589:K594)</f>
        <v>24.37</v>
      </c>
      <c r="L595" s="196" t="n">
        <f aca="false" ca="false" dt2D="false" dtr="false" t="normal">SUM(L589:L594)</f>
        <v>185.88</v>
      </c>
      <c r="M595" s="196" t="n"/>
      <c r="N595" s="79" t="n">
        <f aca="false" ca="false" dt2D="false" dtr="false" t="normal">SUM(N589:N594)</f>
        <v>5.70395</v>
      </c>
    </row>
    <row outlineLevel="0" r="596">
      <c r="A596" s="83" t="s">
        <v>220</v>
      </c>
      <c r="B596" s="84" t="s">
        <v>221</v>
      </c>
      <c r="C596" s="84" t="n"/>
      <c r="D596" s="84" t="n"/>
      <c r="E596" s="83" t="s">
        <v>57</v>
      </c>
      <c r="F596" s="83" t="n">
        <v>62.5</v>
      </c>
      <c r="G596" s="83" t="n">
        <v>50</v>
      </c>
      <c r="H596" s="85" t="n"/>
      <c r="I596" s="83" t="n">
        <v>0.15</v>
      </c>
      <c r="J596" s="83" t="n">
        <v>0.05</v>
      </c>
      <c r="K596" s="83" t="n">
        <v>2.85</v>
      </c>
      <c r="L596" s="83" t="n">
        <v>13.5</v>
      </c>
      <c r="M596" s="63" t="n">
        <v>18.46</v>
      </c>
      <c r="N596" s="63" t="n">
        <f aca="false" ca="false" dt2D="false" dtr="false" t="normal">F596*M596/1000</f>
        <v>1.15375</v>
      </c>
    </row>
    <row ht="23" outlineLevel="0" r="597">
      <c r="A597" s="83" t="n"/>
      <c r="B597" s="87" t="s"/>
      <c r="C597" s="84" t="s">
        <v>58</v>
      </c>
      <c r="D597" s="84" t="s">
        <v>58</v>
      </c>
      <c r="E597" s="83" t="s">
        <v>51</v>
      </c>
      <c r="F597" s="83" t="n">
        <v>12.5</v>
      </c>
      <c r="G597" s="83" t="n">
        <v>10</v>
      </c>
      <c r="H597" s="85" t="n"/>
      <c r="I597" s="83" t="n">
        <v>0.12</v>
      </c>
      <c r="J597" s="83" t="n">
        <v>0.05</v>
      </c>
      <c r="K597" s="83" t="n">
        <v>6.3</v>
      </c>
      <c r="L597" s="83" t="n">
        <v>3.4</v>
      </c>
      <c r="M597" s="63" t="n">
        <v>36.67</v>
      </c>
      <c r="N597" s="63" t="n">
        <f aca="false" ca="false" dt2D="false" dtr="false" t="normal">F597*M597/1000</f>
        <v>0.458375</v>
      </c>
    </row>
    <row outlineLevel="0" r="598">
      <c r="A598" s="83" t="n"/>
      <c r="B598" s="84" t="n"/>
      <c r="C598" s="84" t="n"/>
      <c r="D598" s="84" t="n"/>
      <c r="E598" s="83" t="s">
        <v>60</v>
      </c>
      <c r="F598" s="83" t="n">
        <v>12</v>
      </c>
      <c r="G598" s="83" t="n">
        <v>10</v>
      </c>
      <c r="H598" s="85" t="n"/>
      <c r="I598" s="83" t="n">
        <v>0.6</v>
      </c>
      <c r="J598" s="83" t="n">
        <v>0.12</v>
      </c>
      <c r="K598" s="83" t="n">
        <v>4.89</v>
      </c>
      <c r="L598" s="83" t="n">
        <v>24.6</v>
      </c>
      <c r="M598" s="63" t="n">
        <v>27.74</v>
      </c>
      <c r="N598" s="63" t="n">
        <f aca="false" ca="false" dt2D="false" dtr="false" t="normal">F598*M598/1000</f>
        <v>0.33288</v>
      </c>
    </row>
    <row outlineLevel="0" r="599">
      <c r="A599" s="83" t="n"/>
      <c r="B599" s="84" t="n"/>
      <c r="C599" s="84" t="n"/>
      <c r="D599" s="84" t="n"/>
      <c r="E599" s="83" t="s">
        <v>59</v>
      </c>
      <c r="F599" s="83" t="n">
        <v>40</v>
      </c>
      <c r="G599" s="83" t="n">
        <v>30</v>
      </c>
      <c r="H599" s="85" t="n"/>
      <c r="I599" s="83" t="n">
        <v>0.8</v>
      </c>
      <c r="J599" s="83" t="n">
        <v>0.11</v>
      </c>
      <c r="K599" s="83" t="n">
        <v>0.37</v>
      </c>
      <c r="L599" s="83" t="n">
        <v>23.04</v>
      </c>
      <c r="M599" s="63" t="n">
        <v>30.16</v>
      </c>
      <c r="N599" s="63" t="n">
        <f aca="false" ca="false" dt2D="false" dtr="false" t="normal">F599*M599/1000</f>
        <v>1.2064</v>
      </c>
    </row>
    <row outlineLevel="0" r="600">
      <c r="A600" s="83" t="n"/>
      <c r="B600" s="84" t="n"/>
      <c r="C600" s="84" t="n"/>
      <c r="D600" s="84" t="n"/>
      <c r="E600" s="83" t="s">
        <v>223</v>
      </c>
      <c r="F600" s="83" t="n">
        <v>0</v>
      </c>
      <c r="G600" s="83" t="n">
        <v>2.5</v>
      </c>
      <c r="H600" s="85" t="n"/>
      <c r="I600" s="83" t="n">
        <v>3.42</v>
      </c>
      <c r="J600" s="83" t="n"/>
      <c r="K600" s="83" t="n"/>
      <c r="L600" s="83" t="n"/>
      <c r="M600" s="63" t="n"/>
      <c r="N600" s="63" t="n">
        <f aca="false" ca="false" dt2D="false" dtr="false" t="normal">F600*M600/1000</f>
        <v>0</v>
      </c>
    </row>
    <row outlineLevel="0" r="601">
      <c r="A601" s="83" t="n"/>
      <c r="B601" s="84" t="n"/>
      <c r="C601" s="84" t="n"/>
      <c r="D601" s="84" t="n"/>
      <c r="E601" s="83" t="s">
        <v>224</v>
      </c>
      <c r="F601" s="83" t="n">
        <v>5</v>
      </c>
      <c r="G601" s="83" t="n">
        <v>5</v>
      </c>
      <c r="H601" s="85" t="n"/>
      <c r="I601" s="83" t="n"/>
      <c r="J601" s="83" t="n"/>
      <c r="K601" s="83" t="n"/>
      <c r="L601" s="83" t="n"/>
      <c r="M601" s="63" t="n"/>
      <c r="N601" s="63" t="n">
        <f aca="false" ca="false" dt2D="false" dtr="false" t="normal">F601*M601/1000</f>
        <v>0</v>
      </c>
    </row>
    <row outlineLevel="0" r="602">
      <c r="A602" s="83" t="n"/>
      <c r="B602" s="84" t="n"/>
      <c r="C602" s="84" t="n"/>
      <c r="D602" s="84" t="n"/>
      <c r="E602" s="83" t="s">
        <v>69</v>
      </c>
      <c r="F602" s="83" t="n">
        <v>5</v>
      </c>
      <c r="G602" s="83" t="n">
        <v>5</v>
      </c>
      <c r="H602" s="85" t="n"/>
      <c r="I602" s="83" t="n"/>
      <c r="J602" s="83" t="n">
        <v>4.99</v>
      </c>
      <c r="K602" s="83" t="n"/>
      <c r="L602" s="83" t="n">
        <v>44.95</v>
      </c>
      <c r="M602" s="63" t="n">
        <v>118.3</v>
      </c>
      <c r="N602" s="63" t="n">
        <f aca="false" ca="false" dt2D="false" dtr="false" t="normal">F602*M602/1000</f>
        <v>0.5915</v>
      </c>
    </row>
    <row outlineLevel="0" r="603">
      <c r="A603" s="83" t="n"/>
      <c r="B603" s="84" t="n"/>
      <c r="C603" s="84" t="n"/>
      <c r="D603" s="84" t="n"/>
      <c r="E603" s="83" t="s">
        <v>30</v>
      </c>
      <c r="F603" s="83" t="n">
        <v>1</v>
      </c>
      <c r="G603" s="83" t="n"/>
      <c r="H603" s="85" t="n"/>
      <c r="I603" s="83" t="n">
        <v>0.8</v>
      </c>
      <c r="J603" s="83" t="n">
        <v>0.2</v>
      </c>
      <c r="K603" s="83" t="n"/>
      <c r="L603" s="83" t="n">
        <v>6</v>
      </c>
      <c r="M603" s="63" t="n"/>
      <c r="N603" s="63" t="n">
        <f aca="false" ca="false" dt2D="false" dtr="false" t="normal">F603*M603/1000</f>
        <v>0</v>
      </c>
    </row>
    <row outlineLevel="0" r="604">
      <c r="A604" s="83" t="n"/>
      <c r="B604" s="84" t="n"/>
      <c r="C604" s="84" t="n"/>
      <c r="D604" s="84" t="n"/>
      <c r="E604" s="83" t="s">
        <v>158</v>
      </c>
      <c r="F604" s="83" t="n">
        <v>200</v>
      </c>
      <c r="G604" s="83" t="n">
        <v>200</v>
      </c>
      <c r="H604" s="85" t="n"/>
      <c r="I604" s="83" t="n">
        <v>9.68</v>
      </c>
      <c r="J604" s="83" t="n">
        <v>6.24</v>
      </c>
      <c r="K604" s="83" t="n"/>
      <c r="L604" s="83" t="n">
        <v>88.29</v>
      </c>
      <c r="M604" s="63" t="n"/>
      <c r="N604" s="63" t="n">
        <f aca="false" ca="false" dt2D="false" dtr="false" t="normal">F604*M604/1000</f>
        <v>0</v>
      </c>
    </row>
    <row outlineLevel="0" r="605">
      <c r="A605" s="83" t="n"/>
      <c r="B605" s="84" t="n"/>
      <c r="C605" s="84" t="n"/>
      <c r="D605" s="84" t="n"/>
      <c r="E605" s="83" t="s">
        <v>125</v>
      </c>
      <c r="F605" s="83" t="n">
        <v>54</v>
      </c>
      <c r="G605" s="83" t="n">
        <v>40</v>
      </c>
      <c r="H605" s="85" t="n"/>
      <c r="I605" s="83" t="n">
        <v>10</v>
      </c>
      <c r="J605" s="83" t="n">
        <v>6.48</v>
      </c>
      <c r="K605" s="83" t="s">
        <v>29</v>
      </c>
      <c r="L605" s="83" t="n">
        <v>88.29</v>
      </c>
      <c r="M605" s="63" t="n">
        <v>323.91</v>
      </c>
      <c r="N605" s="63" t="n">
        <f aca="false" ca="false" dt2D="false" dtr="false" t="normal">F605*M605/1000</f>
        <v>17.49114</v>
      </c>
    </row>
    <row outlineLevel="0" r="606">
      <c r="A606" s="83" t="n"/>
      <c r="B606" s="84" t="n"/>
      <c r="C606" s="84" t="n"/>
      <c r="D606" s="84" t="n"/>
      <c r="E606" s="83" t="s">
        <v>64</v>
      </c>
      <c r="F606" s="83" t="n">
        <v>10</v>
      </c>
      <c r="G606" s="83" t="n">
        <v>10</v>
      </c>
      <c r="H606" s="85" t="n">
        <v>10</v>
      </c>
      <c r="I606" s="83" t="n">
        <v>0.28</v>
      </c>
      <c r="J606" s="83" t="n">
        <v>2</v>
      </c>
      <c r="K606" s="83" t="n">
        <v>0.32</v>
      </c>
      <c r="L606" s="83" t="n">
        <v>20.64</v>
      </c>
      <c r="M606" s="63" t="n">
        <v>171.79</v>
      </c>
      <c r="N606" s="63" t="n">
        <f aca="false" ca="false" dt2D="false" dtr="false" t="normal">F606*M606/1000</f>
        <v>1.7179</v>
      </c>
    </row>
    <row ht="23" outlineLevel="0" r="607">
      <c r="A607" s="83" t="n"/>
      <c r="B607" s="84" t="n"/>
      <c r="C607" s="84" t="n"/>
      <c r="D607" s="84" t="n"/>
      <c r="E607" s="83" t="n"/>
      <c r="F607" s="83" t="n"/>
      <c r="G607" s="83" t="n"/>
      <c r="H607" s="85" t="s">
        <v>58</v>
      </c>
      <c r="I607" s="86" t="n">
        <f aca="false" ca="false" dt2D="false" dtr="false" t="normal">SUM(I596:I606)</f>
        <v>25.85</v>
      </c>
      <c r="J607" s="86" t="n">
        <f aca="false" ca="false" dt2D="false" dtr="false" t="normal">SUM(J596:J606)</f>
        <v>20.24</v>
      </c>
      <c r="K607" s="86" t="n">
        <f aca="false" ca="false" dt2D="false" dtr="false" t="normal">SUM(K596:K606)</f>
        <v>14.73</v>
      </c>
      <c r="L607" s="86" t="n">
        <f aca="false" ca="false" dt2D="false" dtr="false" t="normal">SUM(L596:L606)</f>
        <v>312.71</v>
      </c>
      <c r="M607" s="86" t="n"/>
      <c r="N607" s="79" t="n">
        <f aca="false" ca="false" dt2D="false" dtr="false" t="normal">SUM(N596:N606)</f>
        <v>22.951945</v>
      </c>
    </row>
    <row outlineLevel="0" r="608">
      <c r="A608" s="88" t="s">
        <v>282</v>
      </c>
      <c r="B608" s="90" t="s">
        <v>283</v>
      </c>
      <c r="C608" s="90" t="n"/>
      <c r="D608" s="90" t="n"/>
      <c r="E608" s="88" t="s">
        <v>284</v>
      </c>
      <c r="F608" s="88" t="n">
        <v>129</v>
      </c>
      <c r="G608" s="88" t="n">
        <v>75</v>
      </c>
      <c r="H608" s="88" t="n"/>
      <c r="I608" s="88" t="n">
        <v>27.4</v>
      </c>
      <c r="J608" s="88" t="n">
        <v>5.24</v>
      </c>
      <c r="K608" s="88" t="s">
        <v>29</v>
      </c>
      <c r="L608" s="88" t="n">
        <v>110</v>
      </c>
      <c r="M608" s="63" t="n">
        <v>365.85</v>
      </c>
      <c r="N608" s="63" t="n">
        <f aca="false" ca="false" dt2D="false" dtr="false" t="normal">F608*M608/1000</f>
        <v>47.19465</v>
      </c>
      <c r="O608" s="9" t="n"/>
      <c r="P608" s="9" t="n"/>
      <c r="Q608" s="9" t="n"/>
    </row>
    <row outlineLevel="0" r="609">
      <c r="A609" s="88" t="n"/>
      <c r="B609" s="89" t="n"/>
      <c r="C609" s="89" t="s">
        <v>285</v>
      </c>
      <c r="D609" s="89" t="s">
        <v>285</v>
      </c>
      <c r="E609" s="88" t="s">
        <v>30</v>
      </c>
      <c r="F609" s="88" t="n">
        <v>2</v>
      </c>
      <c r="G609" s="88" t="n">
        <v>2</v>
      </c>
      <c r="H609" s="88" t="n"/>
      <c r="I609" s="88" t="s">
        <v>29</v>
      </c>
      <c r="J609" s="88" t="s">
        <v>29</v>
      </c>
      <c r="K609" s="88" t="s">
        <v>29</v>
      </c>
      <c r="L609" s="88" t="n">
        <v>47.68</v>
      </c>
      <c r="M609" s="63" t="n"/>
      <c r="N609" s="63" t="n">
        <f aca="false" ca="false" dt2D="false" dtr="false" t="normal">F609*M609/1000</f>
        <v>0</v>
      </c>
    </row>
    <row ht="23" outlineLevel="0" r="610">
      <c r="A610" s="88" t="n"/>
      <c r="B610" s="89" t="n"/>
      <c r="C610" s="89" t="n"/>
      <c r="D610" s="89" t="n"/>
      <c r="E610" s="88" t="s">
        <v>69</v>
      </c>
      <c r="F610" s="88" t="n">
        <v>6</v>
      </c>
      <c r="G610" s="88" t="n">
        <v>6</v>
      </c>
      <c r="H610" s="88" t="n"/>
      <c r="I610" s="88" t="s">
        <v>29</v>
      </c>
      <c r="J610" s="88" t="n">
        <v>5.99</v>
      </c>
      <c r="K610" s="88" t="s">
        <v>29</v>
      </c>
      <c r="L610" s="88" t="n">
        <v>53.94</v>
      </c>
      <c r="M610" s="63" t="n">
        <v>118.3</v>
      </c>
      <c r="N610" s="63" t="n">
        <f aca="false" ca="false" dt2D="false" dtr="false" t="normal">F610*M610/1000</f>
        <v>0.7098</v>
      </c>
    </row>
    <row ht="23" outlineLevel="0" r="611">
      <c r="A611" s="88" t="n"/>
      <c r="B611" s="89" t="n"/>
      <c r="C611" s="89" t="n"/>
      <c r="D611" s="89" t="n"/>
      <c r="E611" s="88" t="s">
        <v>88</v>
      </c>
      <c r="F611" s="88" t="n">
        <v>6</v>
      </c>
      <c r="G611" s="88" t="n">
        <v>6</v>
      </c>
      <c r="H611" s="88" t="n"/>
      <c r="I611" s="88" t="n">
        <v>0.62</v>
      </c>
      <c r="J611" s="88" t="n">
        <v>0.06</v>
      </c>
      <c r="K611" s="88" t="n">
        <v>4.136</v>
      </c>
      <c r="L611" s="88" t="n">
        <v>20.04</v>
      </c>
      <c r="M611" s="63" t="n">
        <v>31.32</v>
      </c>
      <c r="N611" s="63" t="n">
        <f aca="false" ca="false" dt2D="false" dtr="false" t="normal">F611*M611/1000</f>
        <v>0.18792</v>
      </c>
    </row>
    <row outlineLevel="0" r="612">
      <c r="A612" s="88" t="n"/>
      <c r="B612" s="89" t="n"/>
      <c r="C612" s="89" t="n"/>
      <c r="D612" s="89" t="n"/>
      <c r="E612" s="88" t="s">
        <v>286</v>
      </c>
      <c r="F612" s="88" t="n"/>
      <c r="G612" s="88" t="n">
        <v>0.004</v>
      </c>
      <c r="H612" s="88" t="n"/>
      <c r="I612" s="88" t="s">
        <v>29</v>
      </c>
      <c r="J612" s="88" t="s">
        <v>29</v>
      </c>
      <c r="K612" s="88" t="s">
        <v>29</v>
      </c>
      <c r="L612" s="93" t="n"/>
      <c r="M612" s="63" t="n"/>
      <c r="N612" s="63" t="n"/>
    </row>
    <row customHeight="true" ht="12" outlineLevel="0" r="613">
      <c r="A613" s="88" t="n"/>
      <c r="B613" s="89" t="n"/>
      <c r="C613" s="89" t="n"/>
      <c r="D613" s="89" t="n"/>
      <c r="E613" s="88" t="n"/>
      <c r="F613" s="88" t="n"/>
      <c r="G613" s="88" t="n"/>
      <c r="H613" s="88" t="s">
        <v>285</v>
      </c>
      <c r="I613" s="93" t="n">
        <f aca="false" ca="false" dt2D="false" dtr="false" t="normal">SUM(I608:I612)</f>
        <v>28.02</v>
      </c>
      <c r="J613" s="93" t="n">
        <f aca="false" ca="false" dt2D="false" dtr="false" t="normal">SUM(J608:J612)</f>
        <v>11.29</v>
      </c>
      <c r="K613" s="93" t="n">
        <f aca="false" ca="false" dt2D="false" dtr="false" t="normal">SUM(K608:K612)</f>
        <v>4.136</v>
      </c>
      <c r="L613" s="93" t="n">
        <f aca="false" ca="false" dt2D="false" dtr="false" t="normal">SUM(L608:L612)</f>
        <v>231.66</v>
      </c>
      <c r="M613" s="93" t="n"/>
      <c r="N613" s="79" t="n">
        <f aca="false" ca="false" dt2D="false" dtr="false" t="normal">SUM(N608:N612)</f>
        <v>48.09237</v>
      </c>
    </row>
    <row outlineLevel="0" r="614">
      <c r="A614" s="88" t="s">
        <v>287</v>
      </c>
      <c r="B614" s="89" t="s">
        <v>288</v>
      </c>
      <c r="C614" s="90" t="n"/>
      <c r="D614" s="90" t="n"/>
      <c r="E614" s="88" t="s">
        <v>143</v>
      </c>
      <c r="F614" s="88" t="n">
        <v>34</v>
      </c>
      <c r="G614" s="88" t="n">
        <v>34</v>
      </c>
      <c r="H614" s="88" t="n">
        <v>100</v>
      </c>
      <c r="I614" s="88" t="n">
        <v>3.5</v>
      </c>
      <c r="J614" s="88" t="n">
        <v>0.37</v>
      </c>
      <c r="K614" s="88" t="n">
        <v>23.6</v>
      </c>
      <c r="L614" s="88" t="n">
        <v>124.5</v>
      </c>
      <c r="M614" s="63" t="n">
        <v>41.18</v>
      </c>
      <c r="N614" s="63" t="n">
        <f aca="false" ca="false" dt2D="false" dtr="false" t="normal">F614*M614/1000</f>
        <v>1.40012</v>
      </c>
    </row>
    <row outlineLevel="0" r="615">
      <c r="A615" s="88" t="n"/>
      <c r="B615" s="91" t="s"/>
      <c r="C615" s="92" t="n">
        <v>100</v>
      </c>
      <c r="D615" s="92" t="n">
        <v>100</v>
      </c>
      <c r="E615" s="88" t="s">
        <v>30</v>
      </c>
      <c r="F615" s="88" t="n">
        <v>2</v>
      </c>
      <c r="G615" s="88" t="n">
        <v>2</v>
      </c>
      <c r="H615" s="88" t="n"/>
      <c r="I615" s="88" t="s">
        <v>29</v>
      </c>
      <c r="J615" s="88" t="s">
        <v>29</v>
      </c>
      <c r="K615" s="88" t="s">
        <v>29</v>
      </c>
      <c r="L615" s="88" t="s">
        <v>29</v>
      </c>
      <c r="M615" s="63" t="n"/>
      <c r="N615" s="63" t="n">
        <f aca="false" ca="false" dt2D="false" dtr="false" t="normal">F615*M615/1000</f>
        <v>0</v>
      </c>
    </row>
    <row ht="23" outlineLevel="0" r="616">
      <c r="A616" s="88" t="n"/>
      <c r="B616" s="89" t="n"/>
      <c r="C616" s="89" t="n"/>
      <c r="D616" s="89" t="n"/>
      <c r="E616" s="88" t="s">
        <v>31</v>
      </c>
      <c r="F616" s="88" t="n">
        <v>3.5</v>
      </c>
      <c r="G616" s="88" t="n">
        <v>3.5</v>
      </c>
      <c r="H616" s="88" t="n"/>
      <c r="I616" s="88" t="n">
        <v>0.02</v>
      </c>
      <c r="J616" s="88" t="n">
        <v>2.5</v>
      </c>
      <c r="K616" s="88" t="n">
        <v>0.04</v>
      </c>
      <c r="L616" s="88" t="n">
        <v>23.1</v>
      </c>
      <c r="M616" s="63" t="n">
        <v>504.7</v>
      </c>
      <c r="N616" s="63" t="n">
        <f aca="false" ca="false" dt2D="false" dtr="false" t="normal">F616*M616/1000</f>
        <v>1.76645</v>
      </c>
    </row>
    <row outlineLevel="0" r="617">
      <c r="A617" s="88" t="n"/>
      <c r="B617" s="89" t="n"/>
      <c r="C617" s="89" t="n"/>
      <c r="D617" s="89" t="n"/>
      <c r="E617" s="88" t="n"/>
      <c r="F617" s="88" t="n"/>
      <c r="G617" s="88" t="n"/>
      <c r="H617" s="88" t="n"/>
      <c r="I617" s="93" t="n">
        <f aca="false" ca="false" dt2D="false" dtr="false" t="normal">SUM(I614:I616)</f>
        <v>3.52</v>
      </c>
      <c r="J617" s="93" t="n">
        <f aca="false" ca="false" dt2D="false" dtr="false" t="normal">SUM(J614:J616)</f>
        <v>2.87</v>
      </c>
      <c r="K617" s="93" t="n">
        <f aca="false" ca="false" dt2D="false" dtr="false" t="normal">SUM(K614:K616)</f>
        <v>23.64</v>
      </c>
      <c r="L617" s="93" t="n">
        <f aca="false" ca="false" dt2D="false" dtr="false" t="normal">SUM(L614:L616)</f>
        <v>147.6</v>
      </c>
      <c r="M617" s="93" t="n"/>
      <c r="N617" s="79" t="n">
        <f aca="false" ca="false" dt2D="false" dtr="false" t="normal">SUM(N614:N616)</f>
        <v>3.16657</v>
      </c>
    </row>
    <row outlineLevel="0" r="618">
      <c r="A618" s="83" t="s">
        <v>171</v>
      </c>
      <c r="B618" s="84" t="s">
        <v>172</v>
      </c>
      <c r="C618" s="102" t="n"/>
      <c r="D618" s="102" t="n"/>
      <c r="E618" s="83" t="s">
        <v>53</v>
      </c>
      <c r="F618" s="83" t="n">
        <v>25</v>
      </c>
      <c r="G618" s="83" t="n">
        <v>22</v>
      </c>
      <c r="H618" s="85" t="n"/>
      <c r="I618" s="83" t="n">
        <v>0.1</v>
      </c>
      <c r="J618" s="83" t="n">
        <v>0.09</v>
      </c>
      <c r="K618" s="83" t="n">
        <v>2.2</v>
      </c>
      <c r="L618" s="83" t="n">
        <v>9.9</v>
      </c>
      <c r="M618" s="63" t="n">
        <v>83.14</v>
      </c>
      <c r="N618" s="63" t="n">
        <f aca="false" ca="false" dt2D="false" dtr="false" t="normal">F618*M618/1000</f>
        <v>2.0785</v>
      </c>
    </row>
    <row outlineLevel="0" r="619">
      <c r="A619" s="83" t="n"/>
      <c r="B619" s="87" t="s"/>
      <c r="C619" s="103" t="n">
        <v>200</v>
      </c>
      <c r="D619" s="103" t="n">
        <v>200</v>
      </c>
      <c r="E619" s="83" t="s">
        <v>28</v>
      </c>
      <c r="F619" s="83" t="n">
        <v>20</v>
      </c>
      <c r="G619" s="83" t="n">
        <v>20</v>
      </c>
      <c r="H619" s="85" t="n"/>
      <c r="I619" s="83" t="n"/>
      <c r="J619" s="83" t="n"/>
      <c r="K619" s="83" t="n">
        <v>19.96</v>
      </c>
      <c r="L619" s="83" t="n">
        <v>75.8</v>
      </c>
      <c r="M619" s="63" t="n">
        <v>52.87</v>
      </c>
      <c r="N619" s="63" t="n">
        <f aca="false" ca="false" dt2D="false" dtr="false" t="normal">F619*M619/1000</f>
        <v>1.0574</v>
      </c>
    </row>
    <row customHeight="true" ht="12" outlineLevel="0" r="620">
      <c r="A620" s="83" t="n"/>
      <c r="B620" s="84" t="n"/>
      <c r="C620" s="84" t="n"/>
      <c r="D620" s="84" t="n"/>
      <c r="E620" s="83" t="n"/>
      <c r="F620" s="83" t="n"/>
      <c r="G620" s="83" t="n"/>
      <c r="H620" s="85" t="n">
        <v>200</v>
      </c>
      <c r="I620" s="86" t="n">
        <f aca="false" ca="false" dt2D="false" dtr="false" t="normal">SUM(I618:I619)</f>
        <v>0.1</v>
      </c>
      <c r="J620" s="86" t="n">
        <f aca="false" ca="false" dt2D="false" dtr="false" t="normal">SUM(J618:J619)</f>
        <v>0.09</v>
      </c>
      <c r="K620" s="86" t="n">
        <f aca="false" ca="false" dt2D="false" dtr="false" t="normal">SUM(K618:K619)</f>
        <v>22.16</v>
      </c>
      <c r="L620" s="86" t="n">
        <f aca="false" ca="false" dt2D="false" dtr="false" t="normal">SUM(L618:L619)</f>
        <v>85.7</v>
      </c>
      <c r="M620" s="86" t="n"/>
      <c r="N620" s="79" t="n">
        <f aca="false" ca="false" dt2D="false" dtr="false" t="normal">SUM(N618:N619)</f>
        <v>3.1359</v>
      </c>
    </row>
    <row outlineLevel="0" r="621">
      <c r="A621" s="88" t="n"/>
      <c r="B621" s="84" t="s">
        <v>81</v>
      </c>
      <c r="C621" s="84" t="s">
        <v>82</v>
      </c>
      <c r="D621" s="84" t="s">
        <v>83</v>
      </c>
      <c r="E621" s="104" t="s">
        <v>84</v>
      </c>
      <c r="F621" s="104" t="n">
        <v>40</v>
      </c>
      <c r="G621" s="104" t="n">
        <v>40</v>
      </c>
      <c r="H621" s="88" t="n">
        <v>40</v>
      </c>
      <c r="I621" s="83" t="n">
        <v>3.48</v>
      </c>
      <c r="J621" s="83" t="n">
        <v>0.6</v>
      </c>
      <c r="K621" s="83" t="n">
        <v>16</v>
      </c>
      <c r="L621" s="83" t="n">
        <v>83.6</v>
      </c>
      <c r="M621" s="63" t="n">
        <v>55.61</v>
      </c>
      <c r="N621" s="79" t="n">
        <f aca="false" ca="false" dt2D="false" dtr="false" t="normal">F621*M621/1000</f>
        <v>2.2244</v>
      </c>
    </row>
    <row outlineLevel="0" r="622">
      <c r="A622" s="88" t="n"/>
      <c r="B622" s="84" t="n"/>
      <c r="C622" s="84" t="n"/>
      <c r="D622" s="84" t="n"/>
      <c r="E622" s="83" t="s">
        <v>85</v>
      </c>
      <c r="F622" s="83" t="n">
        <v>80</v>
      </c>
      <c r="G622" s="83" t="n">
        <v>80</v>
      </c>
      <c r="H622" s="85" t="n">
        <v>80</v>
      </c>
      <c r="I622" s="83" t="n">
        <v>5.28</v>
      </c>
      <c r="J622" s="83" t="n">
        <v>0.96</v>
      </c>
      <c r="K622" s="83" t="n">
        <v>28.24</v>
      </c>
      <c r="L622" s="83" t="n">
        <v>144.8</v>
      </c>
      <c r="M622" s="63" t="n">
        <v>46.28</v>
      </c>
      <c r="N622" s="79" t="n">
        <f aca="false" ca="false" dt2D="false" dtr="false" t="normal">F622*M622/1000</f>
        <v>3.7024</v>
      </c>
    </row>
    <row outlineLevel="0" r="623">
      <c r="A623" s="88" t="n"/>
      <c r="B623" s="84" t="n"/>
      <c r="C623" s="84" t="n"/>
      <c r="D623" s="84" t="n"/>
      <c r="E623" s="83" t="n"/>
      <c r="F623" s="83" t="n"/>
      <c r="G623" s="83" t="n"/>
      <c r="H623" s="85" t="n"/>
      <c r="I623" s="86" t="n">
        <f aca="false" ca="false" dt2D="false" dtr="false" t="normal">SUM(I621:I622)</f>
        <v>8.76</v>
      </c>
      <c r="J623" s="86" t="n">
        <f aca="false" ca="false" dt2D="false" dtr="false" t="normal">SUM(J621:J622)</f>
        <v>1.56</v>
      </c>
      <c r="K623" s="86" t="n">
        <f aca="false" ca="false" dt2D="false" dtr="false" t="normal">SUM(K621:K622)</f>
        <v>44.24</v>
      </c>
      <c r="L623" s="86" t="n">
        <f aca="false" ca="false" dt2D="false" dtr="false" t="normal">SUM(L621:L622)</f>
        <v>228.4</v>
      </c>
      <c r="M623" s="86" t="n"/>
      <c r="N623" s="63" t="n"/>
    </row>
    <row customHeight="true" ht="13.5" outlineLevel="0" r="624">
      <c r="A624" s="104" t="n"/>
      <c r="B624" s="197" t="n"/>
      <c r="C624" s="197" t="n"/>
      <c r="D624" s="197" t="n"/>
      <c r="E624" s="104" t="n"/>
      <c r="F624" s="104" t="n"/>
      <c r="G624" s="104" t="n"/>
      <c r="H624" s="88" t="n"/>
      <c r="I624" s="198" t="n"/>
      <c r="J624" s="198" t="n"/>
      <c r="K624" s="198" t="n"/>
      <c r="L624" s="196" t="n"/>
      <c r="M624" s="63" t="n"/>
      <c r="N624" s="63" t="n"/>
    </row>
    <row outlineLevel="0" r="625">
      <c r="A625" s="88" t="s">
        <v>261</v>
      </c>
      <c r="B625" s="89" t="s">
        <v>289</v>
      </c>
      <c r="C625" s="90" t="n"/>
      <c r="D625" s="90" t="n"/>
      <c r="E625" s="88" t="s">
        <v>136</v>
      </c>
      <c r="F625" s="88" t="n">
        <v>1.74</v>
      </c>
      <c r="G625" s="88" t="n"/>
      <c r="H625" s="88" t="n"/>
      <c r="I625" s="88" t="n">
        <v>0.17</v>
      </c>
      <c r="J625" s="88" t="n">
        <v>0.02</v>
      </c>
      <c r="K625" s="88" t="n">
        <v>1.19</v>
      </c>
      <c r="L625" s="88" t="n">
        <v>6.81</v>
      </c>
      <c r="M625" s="63" t="n">
        <v>31.32</v>
      </c>
      <c r="N625" s="63" t="n">
        <f aca="false" ca="false" dt2D="false" dtr="false" t="normal">F625*M625/1000</f>
        <v>0.0544968</v>
      </c>
    </row>
    <row outlineLevel="0" r="626">
      <c r="A626" s="88" t="n"/>
      <c r="B626" s="91" t="s"/>
      <c r="C626" s="92" t="n">
        <v>75</v>
      </c>
      <c r="D626" s="92" t="n">
        <v>75</v>
      </c>
      <c r="E626" s="88" t="s">
        <v>73</v>
      </c>
      <c r="F626" s="88" t="n">
        <v>37</v>
      </c>
      <c r="G626" s="88" t="n"/>
      <c r="H626" s="88" t="n"/>
      <c r="I626" s="88" t="n">
        <v>3.81</v>
      </c>
      <c r="J626" s="88" t="n">
        <v>0.4</v>
      </c>
      <c r="K626" s="88" t="n">
        <v>25.48</v>
      </c>
      <c r="L626" s="88" t="n">
        <v>123.6</v>
      </c>
      <c r="M626" s="63" t="n">
        <v>31.32</v>
      </c>
      <c r="N626" s="63" t="n">
        <f aca="false" ca="false" dt2D="false" dtr="false" t="normal">F626*M626/1000</f>
        <v>1.15884</v>
      </c>
    </row>
    <row outlineLevel="0" r="627">
      <c r="A627" s="88" t="n"/>
      <c r="B627" s="89" t="n"/>
      <c r="C627" s="89" t="n"/>
      <c r="D627" s="89" t="n"/>
      <c r="E627" s="88" t="s">
        <v>28</v>
      </c>
      <c r="F627" s="88" t="n">
        <v>20</v>
      </c>
      <c r="G627" s="88" t="n"/>
      <c r="H627" s="88" t="n"/>
      <c r="I627" s="88" t="s">
        <v>29</v>
      </c>
      <c r="J627" s="88" t="s">
        <v>29</v>
      </c>
      <c r="K627" s="88" t="n">
        <v>19.96</v>
      </c>
      <c r="L627" s="88" t="n">
        <v>75.8</v>
      </c>
      <c r="M627" s="63" t="n">
        <v>52.87</v>
      </c>
      <c r="N627" s="63" t="n">
        <f aca="false" ca="false" dt2D="false" dtr="false" t="normal">F627*M627/1000</f>
        <v>1.0574</v>
      </c>
    </row>
    <row ht="23" outlineLevel="0" r="628">
      <c r="A628" s="88" t="n"/>
      <c r="B628" s="89" t="n"/>
      <c r="C628" s="89" t="n"/>
      <c r="D628" s="89" t="n"/>
      <c r="E628" s="88" t="s">
        <v>31</v>
      </c>
      <c r="F628" s="88" t="n">
        <v>1.68</v>
      </c>
      <c r="G628" s="88" t="n"/>
      <c r="H628" s="88" t="n"/>
      <c r="I628" s="88" t="n">
        <v>0.01</v>
      </c>
      <c r="J628" s="88" t="n">
        <v>1.22</v>
      </c>
      <c r="K628" s="88" t="n">
        <v>0.04</v>
      </c>
      <c r="L628" s="88" t="n">
        <v>11.1</v>
      </c>
      <c r="M628" s="63" t="n">
        <v>504.7</v>
      </c>
      <c r="N628" s="63" t="n">
        <f aca="false" ca="false" dt2D="false" dtr="false" t="normal">F628*M628/1000</f>
        <v>0.847896</v>
      </c>
    </row>
    <row outlineLevel="0" r="629">
      <c r="A629" s="88" t="n"/>
      <c r="B629" s="89" t="n"/>
      <c r="C629" s="89" t="n"/>
      <c r="D629" s="89" t="n"/>
      <c r="E629" s="88" t="s">
        <v>104</v>
      </c>
      <c r="F629" s="88" t="n">
        <v>20</v>
      </c>
      <c r="G629" s="88" t="n"/>
      <c r="H629" s="88" t="n"/>
      <c r="I629" s="88" t="n">
        <v>2.54</v>
      </c>
      <c r="J629" s="88" t="n">
        <v>2.3</v>
      </c>
      <c r="K629" s="88" t="n">
        <v>0.14</v>
      </c>
      <c r="L629" s="88" t="n">
        <v>31.4</v>
      </c>
      <c r="M629" s="63" t="n">
        <v>220.75</v>
      </c>
      <c r="N629" s="63" t="n">
        <f aca="false" ca="false" dt2D="false" dtr="false" t="normal">F629*M629/1000</f>
        <v>4.415</v>
      </c>
    </row>
    <row outlineLevel="0" r="630">
      <c r="A630" s="88" t="n"/>
      <c r="B630" s="89" t="n"/>
      <c r="C630" s="89" t="n"/>
      <c r="D630" s="89" t="n"/>
      <c r="E630" s="88" t="s">
        <v>30</v>
      </c>
      <c r="F630" s="88" t="n">
        <v>0.05</v>
      </c>
      <c r="G630" s="88" t="n"/>
      <c r="H630" s="88" t="n"/>
      <c r="I630" s="88" t="s">
        <v>29</v>
      </c>
      <c r="J630" s="88" t="s">
        <v>29</v>
      </c>
      <c r="K630" s="88" t="s">
        <v>29</v>
      </c>
      <c r="L630" s="88" t="s">
        <v>29</v>
      </c>
      <c r="M630" s="63" t="n"/>
      <c r="N630" s="63" t="n">
        <f aca="false" ca="false" dt2D="false" dtr="false" t="normal">F630*M630/1000</f>
        <v>0</v>
      </c>
    </row>
    <row outlineLevel="0" r="631">
      <c r="A631" s="88" t="n"/>
      <c r="B631" s="89" t="n"/>
      <c r="C631" s="89" t="n"/>
      <c r="D631" s="89" t="n"/>
      <c r="E631" s="88" t="s">
        <v>139</v>
      </c>
      <c r="F631" s="88" t="n">
        <v>1.1</v>
      </c>
      <c r="G631" s="88" t="n"/>
      <c r="H631" s="88" t="n"/>
      <c r="I631" s="88" t="s">
        <v>29</v>
      </c>
      <c r="J631" s="88" t="s">
        <v>29</v>
      </c>
      <c r="K631" s="88" t="s">
        <v>29</v>
      </c>
      <c r="L631" s="88" t="s">
        <v>29</v>
      </c>
      <c r="M631" s="63" t="n"/>
      <c r="N631" s="63" t="n">
        <f aca="false" ca="false" dt2D="false" dtr="false" t="normal">F631*M631/1000</f>
        <v>0</v>
      </c>
    </row>
    <row outlineLevel="0" r="632">
      <c r="A632" s="88" t="n"/>
      <c r="B632" s="89" t="n"/>
      <c r="C632" s="89" t="n"/>
      <c r="D632" s="89" t="n"/>
      <c r="E632" s="88" t="s">
        <v>290</v>
      </c>
      <c r="F632" s="88" t="n">
        <v>30</v>
      </c>
      <c r="G632" s="88" t="n"/>
      <c r="H632" s="88" t="n"/>
      <c r="I632" s="88" t="n">
        <v>2.08</v>
      </c>
      <c r="J632" s="88" t="s">
        <v>29</v>
      </c>
      <c r="K632" s="88" t="n">
        <v>19.59</v>
      </c>
      <c r="L632" s="88" t="n">
        <v>84.1</v>
      </c>
      <c r="M632" s="63" t="n"/>
      <c r="N632" s="63" t="n">
        <f aca="false" ca="false" dt2D="false" dtr="false" t="normal">F632*M632/1000</f>
        <v>0</v>
      </c>
    </row>
    <row ht="23" outlineLevel="0" r="633">
      <c r="A633" s="88" t="n"/>
      <c r="B633" s="89" t="n"/>
      <c r="C633" s="89" t="n"/>
      <c r="D633" s="89" t="n"/>
      <c r="E633" s="88" t="s">
        <v>93</v>
      </c>
      <c r="F633" s="88" t="n">
        <v>0.25</v>
      </c>
      <c r="G633" s="88" t="n"/>
      <c r="H633" s="88" t="n"/>
      <c r="I633" s="88" t="s">
        <v>29</v>
      </c>
      <c r="J633" s="88" t="n">
        <v>0.24</v>
      </c>
      <c r="K633" s="88" t="s">
        <v>29</v>
      </c>
      <c r="L633" s="88" t="n">
        <v>2.25</v>
      </c>
      <c r="M633" s="63" t="n">
        <v>118.3</v>
      </c>
      <c r="N633" s="63" t="n">
        <f aca="false" ca="false" dt2D="false" dtr="false" t="normal">F633*M633/1000</f>
        <v>0.029575</v>
      </c>
    </row>
    <row outlineLevel="0" r="634">
      <c r="A634" s="88" t="n"/>
      <c r="B634" s="89" t="n"/>
      <c r="C634" s="89" t="n"/>
      <c r="D634" s="89" t="n"/>
      <c r="E634" s="88" t="s">
        <v>175</v>
      </c>
      <c r="F634" s="88" t="n">
        <v>46.4</v>
      </c>
      <c r="G634" s="88" t="n"/>
      <c r="H634" s="88" t="n"/>
      <c r="I634" s="88" t="n">
        <v>5.2</v>
      </c>
      <c r="J634" s="88" t="n"/>
      <c r="K634" s="88" t="n"/>
      <c r="L634" s="88" t="n"/>
      <c r="M634" s="63" t="n"/>
      <c r="N634" s="63" t="n"/>
    </row>
    <row outlineLevel="0" r="635">
      <c r="A635" s="88" t="n"/>
      <c r="B635" s="89" t="n"/>
      <c r="C635" s="89" t="n"/>
      <c r="D635" s="89" t="n"/>
      <c r="E635" s="88" t="n"/>
      <c r="F635" s="88" t="n"/>
      <c r="G635" s="88" t="n"/>
      <c r="H635" s="88" t="n">
        <v>75</v>
      </c>
      <c r="I635" s="93" t="n">
        <f aca="false" ca="false" dt2D="false" dtr="false" t="normal">SUM(I625:I634)</f>
        <v>13.81</v>
      </c>
      <c r="J635" s="93" t="n">
        <f aca="false" ca="false" dt2D="false" dtr="false" t="normal">SUM(J625:J634)</f>
        <v>4.18</v>
      </c>
      <c r="K635" s="93" t="n">
        <f aca="false" ca="false" dt2D="false" dtr="false" t="normal">SUM(K625:K634)</f>
        <v>66.4</v>
      </c>
      <c r="L635" s="93" t="n">
        <f aca="false" ca="false" dt2D="false" dtr="false" t="normal">SUM(L625:L634)</f>
        <v>335.06</v>
      </c>
      <c r="M635" s="93" t="n"/>
      <c r="N635" s="79" t="n">
        <f aca="false" ca="false" dt2D="false" dtr="false" t="normal">SUM(N625:N634)</f>
        <v>7.5632078</v>
      </c>
    </row>
    <row outlineLevel="0" r="636">
      <c r="A636" s="88" t="n"/>
      <c r="B636" s="187" t="s">
        <v>96</v>
      </c>
      <c r="C636" s="187" t="n"/>
      <c r="D636" s="187" t="n"/>
      <c r="E636" s="93" t="n"/>
      <c r="F636" s="93" t="n"/>
      <c r="G636" s="93" t="n"/>
      <c r="H636" s="93" t="n"/>
      <c r="I636" s="192" t="n">
        <f aca="false" ca="false" dt2D="false" dtr="false" t="normal">I635+I623+I620+I617+I613+I607+I595</f>
        <v>83.1</v>
      </c>
      <c r="J636" s="192" t="n">
        <f aca="false" ca="false" dt2D="false" dtr="false" t="normal">J635+J623+J620+J617+J613+J607+J595</f>
        <v>50.58</v>
      </c>
      <c r="K636" s="192" t="n">
        <f aca="false" ca="false" dt2D="false" dtr="false" t="normal">K635+K623+K620+K617+K613+K607+K595</f>
        <v>199.676</v>
      </c>
      <c r="L636" s="192" t="n">
        <f aca="false" ca="false" dt2D="false" dtr="false" t="normal">L635+L623+L620+L617+L613+L607+L595</f>
        <v>1527.01</v>
      </c>
      <c r="M636" s="192" t="n">
        <f aca="false" ca="false" dt2D="false" dtr="false" t="normal">M635+M623+M620+M617+M613+M607+M595</f>
        <v>0</v>
      </c>
      <c r="N636" s="199" t="n">
        <f aca="false" ca="false" dt2D="false" dtr="false" t="normal">N595+N607+N613+N617+N620+N621+N622+N635</f>
        <v>96.5407428</v>
      </c>
    </row>
    <row outlineLevel="0" r="637">
      <c r="A637" s="88" t="n"/>
      <c r="B637" s="200" t="s">
        <v>266</v>
      </c>
      <c r="C637" s="200" t="n"/>
      <c r="D637" s="200" t="n"/>
      <c r="E637" s="201" t="n"/>
      <c r="F637" s="201" t="n"/>
      <c r="G637" s="201" t="n"/>
      <c r="H637" s="93" t="n"/>
      <c r="I637" s="192" t="n">
        <f aca="false" ca="false" dt2D="false" dtr="false" t="normal">I636+I587</f>
        <v>132.16</v>
      </c>
      <c r="J637" s="192" t="n">
        <f aca="false" ca="false" dt2D="false" dtr="false" t="normal">J636+J587</f>
        <v>91.204</v>
      </c>
      <c r="K637" s="192" t="n">
        <f aca="false" ca="false" dt2D="false" dtr="false" t="normal">K636+K587</f>
        <v>389.826</v>
      </c>
      <c r="L637" s="192" t="n">
        <f aca="false" ca="false" dt2D="false" dtr="false" t="normal">L636+L587</f>
        <v>2750.11</v>
      </c>
      <c r="M637" s="192" t="n">
        <f aca="false" ca="false" dt2D="false" dtr="false" t="normal">M636+M587</f>
        <v>0</v>
      </c>
      <c r="N637" s="199" t="n">
        <f aca="false" ca="false" dt2D="false" dtr="false" t="normal">N636+N587</f>
        <v>193.0163218</v>
      </c>
    </row>
    <row ht="21" outlineLevel="0" r="638">
      <c r="A638" s="121" t="s">
        <v>4</v>
      </c>
      <c r="B638" s="119" t="s">
        <v>5</v>
      </c>
      <c r="C638" s="119" t="n"/>
      <c r="D638" s="119" t="n"/>
      <c r="E638" s="121" t="s">
        <v>8</v>
      </c>
      <c r="F638" s="121" t="s">
        <v>9</v>
      </c>
      <c r="G638" s="121" t="s">
        <v>10</v>
      </c>
      <c r="H638" s="121" t="s">
        <v>11</v>
      </c>
      <c r="I638" s="121" t="s">
        <v>12</v>
      </c>
      <c r="J638" s="121" t="s">
        <v>13</v>
      </c>
      <c r="K638" s="121" t="s">
        <v>14</v>
      </c>
      <c r="L638" s="121" t="s">
        <v>15</v>
      </c>
      <c r="M638" s="63" t="s">
        <v>16</v>
      </c>
      <c r="N638" s="63" t="n"/>
    </row>
    <row outlineLevel="0" r="639">
      <c r="A639" s="187" t="s">
        <v>291</v>
      </c>
      <c r="B639" s="188" t="s"/>
      <c r="C639" s="189" t="n"/>
      <c r="D639" s="189" t="n"/>
      <c r="E639" s="88" t="n"/>
      <c r="F639" s="88" t="n"/>
      <c r="G639" s="88" t="n"/>
      <c r="H639" s="88" t="n"/>
      <c r="I639" s="88" t="n"/>
      <c r="J639" s="88" t="n"/>
      <c r="K639" s="88" t="n"/>
      <c r="L639" s="88" t="n"/>
      <c r="M639" s="63" t="n"/>
      <c r="N639" s="63" t="n"/>
    </row>
    <row outlineLevel="0" r="640">
      <c r="A640" s="187" t="s">
        <v>21</v>
      </c>
      <c r="B640" s="188" t="s"/>
      <c r="C640" s="187" t="n"/>
      <c r="D640" s="187" t="n"/>
      <c r="E640" s="88" t="n"/>
      <c r="F640" s="88" t="n"/>
      <c r="G640" s="88" t="n"/>
      <c r="H640" s="88" t="n"/>
      <c r="I640" s="88" t="n"/>
      <c r="J640" s="88" t="n"/>
      <c r="K640" s="88" t="n"/>
      <c r="L640" s="88" t="n"/>
      <c r="M640" s="63" t="n"/>
      <c r="N640" s="63" t="n"/>
    </row>
    <row outlineLevel="0" r="641">
      <c r="A641" s="88" t="n"/>
      <c r="B641" s="89" t="s">
        <v>292</v>
      </c>
      <c r="C641" s="89" t="n"/>
      <c r="D641" s="89" t="n"/>
      <c r="E641" s="88" t="s">
        <v>293</v>
      </c>
      <c r="F641" s="88" t="n">
        <v>40</v>
      </c>
      <c r="G641" s="88" t="n">
        <v>39.15</v>
      </c>
      <c r="H641" s="88" t="n"/>
      <c r="I641" s="88" t="n">
        <v>5.72</v>
      </c>
      <c r="J641" s="88" t="n">
        <v>4.6</v>
      </c>
      <c r="K641" s="88" t="n">
        <v>0.28</v>
      </c>
      <c r="L641" s="88" t="n">
        <v>61.47</v>
      </c>
      <c r="M641" s="63" t="n">
        <v>220.75</v>
      </c>
      <c r="N641" s="63" t="n">
        <f aca="false" ca="false" dt2D="false" dtr="false" t="normal">F641*M641/1000</f>
        <v>8.83</v>
      </c>
    </row>
    <row outlineLevel="0" r="642">
      <c r="A642" s="83" t="s">
        <v>100</v>
      </c>
      <c r="B642" s="84" t="s">
        <v>101</v>
      </c>
      <c r="C642" s="102" t="n"/>
      <c r="D642" s="102" t="n"/>
      <c r="E642" s="83" t="s">
        <v>183</v>
      </c>
      <c r="F642" s="83" t="n">
        <v>83</v>
      </c>
      <c r="G642" s="83" t="n">
        <v>82</v>
      </c>
      <c r="H642" s="85" t="n"/>
      <c r="I642" s="83" t="n">
        <v>14.9</v>
      </c>
      <c r="J642" s="83" t="n">
        <v>0.5</v>
      </c>
      <c r="K642" s="83" t="n">
        <v>1.49</v>
      </c>
      <c r="L642" s="83" t="n">
        <v>73.04</v>
      </c>
      <c r="M642" s="63" t="n">
        <v>321.71</v>
      </c>
      <c r="N642" s="63" t="n">
        <f aca="false" ca="false" dt2D="false" dtr="false" t="normal">F642*M642/1000</f>
        <v>26.70193</v>
      </c>
    </row>
    <row ht="23" outlineLevel="0" r="643">
      <c r="A643" s="83" t="n"/>
      <c r="B643" s="87" t="s"/>
      <c r="C643" s="103" t="s">
        <v>294</v>
      </c>
      <c r="D643" s="103" t="s">
        <v>295</v>
      </c>
      <c r="E643" s="83" t="s">
        <v>28</v>
      </c>
      <c r="F643" s="83" t="n">
        <v>10</v>
      </c>
      <c r="G643" s="83" t="n">
        <v>10</v>
      </c>
      <c r="H643" s="85" t="n"/>
      <c r="I643" s="83" t="s">
        <v>29</v>
      </c>
      <c r="J643" s="83" t="s">
        <v>29</v>
      </c>
      <c r="K643" s="83" t="n">
        <v>9.98</v>
      </c>
      <c r="L643" s="83" t="n">
        <v>37.9</v>
      </c>
      <c r="M643" s="63" t="n">
        <v>52.87</v>
      </c>
      <c r="N643" s="63" t="n">
        <f aca="false" ca="false" dt2D="false" dtr="false" t="normal">F643*M643/1000</f>
        <v>0.5287</v>
      </c>
    </row>
    <row outlineLevel="0" r="644">
      <c r="A644" s="83" t="s">
        <v>103</v>
      </c>
      <c r="B644" s="84" t="n"/>
      <c r="C644" s="84" t="n"/>
      <c r="D644" s="84" t="n"/>
      <c r="E644" s="83" t="s">
        <v>104</v>
      </c>
      <c r="F644" s="83" t="n">
        <v>12</v>
      </c>
      <c r="G644" s="83" t="n">
        <v>12</v>
      </c>
      <c r="H644" s="85" t="n"/>
      <c r="I644" s="83" t="n">
        <v>1.52</v>
      </c>
      <c r="J644" s="83" t="n">
        <v>1.15</v>
      </c>
      <c r="K644" s="83" t="n"/>
      <c r="L644" s="83" t="n">
        <v>16.39</v>
      </c>
      <c r="M644" s="63" t="n">
        <v>220.75</v>
      </c>
      <c r="N644" s="63" t="n">
        <f aca="false" ca="false" dt2D="false" dtr="false" t="normal">F644*M644/1000</f>
        <v>2.649</v>
      </c>
    </row>
    <row outlineLevel="0" r="645">
      <c r="A645" s="83" t="n"/>
      <c r="B645" s="84" t="n"/>
      <c r="C645" s="84" t="n"/>
      <c r="D645" s="84" t="n"/>
      <c r="E645" s="83" t="s">
        <v>105</v>
      </c>
      <c r="F645" s="83" t="n">
        <v>5</v>
      </c>
      <c r="G645" s="83" t="n">
        <v>5</v>
      </c>
      <c r="H645" s="85" t="n"/>
      <c r="I645" s="83" t="n">
        <v>0.04</v>
      </c>
      <c r="J645" s="83" t="n">
        <v>3.63</v>
      </c>
      <c r="K645" s="83" t="n">
        <v>0.13</v>
      </c>
      <c r="L645" s="83" t="n">
        <v>33.05</v>
      </c>
      <c r="M645" s="63" t="n">
        <v>504.7</v>
      </c>
      <c r="N645" s="63" t="n">
        <f aca="false" ca="false" dt2D="false" dtr="false" t="normal">F645*M645/1000</f>
        <v>2.5235</v>
      </c>
    </row>
    <row outlineLevel="0" r="646">
      <c r="A646" s="83" t="n"/>
      <c r="B646" s="84" t="n"/>
      <c r="C646" s="84" t="n"/>
      <c r="D646" s="84" t="n"/>
      <c r="E646" s="83" t="s">
        <v>106</v>
      </c>
      <c r="F646" s="83" t="n">
        <v>5</v>
      </c>
      <c r="G646" s="83" t="n">
        <v>5</v>
      </c>
      <c r="H646" s="85" t="n"/>
      <c r="I646" s="83" t="n">
        <v>0.28</v>
      </c>
      <c r="J646" s="83" t="n">
        <v>0.04</v>
      </c>
      <c r="K646" s="83" t="n">
        <v>1.81</v>
      </c>
      <c r="L646" s="83" t="n">
        <v>8.27</v>
      </c>
      <c r="M646" s="63" t="n"/>
      <c r="N646" s="63" t="n">
        <f aca="false" ca="false" dt2D="false" dtr="false" t="normal">F646*M646/1000</f>
        <v>0</v>
      </c>
    </row>
    <row outlineLevel="0" r="647">
      <c r="A647" s="83" t="n"/>
      <c r="B647" s="84" t="n"/>
      <c r="C647" s="84" t="n"/>
      <c r="D647" s="84" t="n"/>
      <c r="E647" s="83" t="s">
        <v>64</v>
      </c>
      <c r="F647" s="83" t="n">
        <v>5</v>
      </c>
      <c r="G647" s="83" t="n">
        <v>5</v>
      </c>
      <c r="H647" s="85" t="n"/>
      <c r="I647" s="83" t="n">
        <v>0.14</v>
      </c>
      <c r="J647" s="83" t="n">
        <v>1</v>
      </c>
      <c r="K647" s="83" t="n">
        <v>0.16</v>
      </c>
      <c r="L647" s="83" t="n">
        <v>10.3</v>
      </c>
      <c r="M647" s="63" t="n">
        <v>171.79</v>
      </c>
      <c r="N647" s="63" t="n">
        <f aca="false" ca="false" dt2D="false" dtr="false" t="normal">F647*M647/1000</f>
        <v>0.85895</v>
      </c>
    </row>
    <row outlineLevel="0" r="648">
      <c r="A648" s="83" t="n"/>
      <c r="B648" s="84" t="n"/>
      <c r="C648" s="84" t="n"/>
      <c r="D648" s="84" t="n"/>
      <c r="E648" s="83" t="s">
        <v>30</v>
      </c>
      <c r="F648" s="83" t="n">
        <v>0.5</v>
      </c>
      <c r="G648" s="83" t="n">
        <v>0.5</v>
      </c>
      <c r="H648" s="85" t="n"/>
      <c r="I648" s="83" t="s">
        <v>29</v>
      </c>
      <c r="J648" s="83" t="s">
        <v>29</v>
      </c>
      <c r="K648" s="83" t="s">
        <v>29</v>
      </c>
      <c r="L648" s="83" t="s">
        <v>29</v>
      </c>
      <c r="M648" s="63" t="n"/>
      <c r="N648" s="63" t="n">
        <f aca="false" ca="false" dt2D="false" dtr="false" t="normal">F648*M648/1000</f>
        <v>0</v>
      </c>
    </row>
    <row outlineLevel="0" r="649">
      <c r="A649" s="83" t="n"/>
      <c r="B649" s="84" t="n"/>
      <c r="C649" s="84" t="n"/>
      <c r="D649" s="84" t="n"/>
      <c r="E649" s="83" t="s">
        <v>107</v>
      </c>
      <c r="F649" s="83" t="n">
        <v>10</v>
      </c>
      <c r="G649" s="83" t="n">
        <v>10</v>
      </c>
      <c r="H649" s="85" t="n"/>
      <c r="I649" s="83" t="n">
        <v>0.08</v>
      </c>
      <c r="J649" s="83" t="n">
        <v>7.25</v>
      </c>
      <c r="K649" s="83" t="n">
        <v>0.26</v>
      </c>
      <c r="L649" s="83" t="n">
        <v>66.1</v>
      </c>
      <c r="M649" s="63" t="n">
        <v>504.7</v>
      </c>
      <c r="N649" s="63" t="n">
        <f aca="false" ca="false" dt2D="false" dtr="false" t="normal">F649*M649/1000</f>
        <v>5.047</v>
      </c>
    </row>
    <row outlineLevel="0" r="650">
      <c r="A650" s="83" t="n"/>
      <c r="B650" s="84" t="n"/>
      <c r="C650" s="84" t="n"/>
      <c r="D650" s="84" t="n"/>
      <c r="E650" s="83" t="s">
        <v>108</v>
      </c>
      <c r="F650" s="83" t="n">
        <v>46</v>
      </c>
      <c r="G650" s="83" t="n">
        <v>28</v>
      </c>
      <c r="H650" s="85" t="n"/>
      <c r="I650" s="83" t="n">
        <v>0.18</v>
      </c>
      <c r="J650" s="83" t="n">
        <v>0.16</v>
      </c>
      <c r="K650" s="83" t="n">
        <v>4.1</v>
      </c>
      <c r="L650" s="83" t="n">
        <v>18.22</v>
      </c>
      <c r="M650" s="63" t="n">
        <v>83.14</v>
      </c>
      <c r="N650" s="63" t="n">
        <f aca="false" ca="false" dt2D="false" dtr="false" t="normal">F650*M650/1000</f>
        <v>3.82444</v>
      </c>
    </row>
    <row outlineLevel="0" r="651">
      <c r="A651" s="83" t="n"/>
      <c r="B651" s="84" t="n"/>
      <c r="C651" s="84" t="n"/>
      <c r="D651" s="84" t="n"/>
      <c r="E651" s="83" t="s">
        <v>109</v>
      </c>
      <c r="F651" s="83" t="n">
        <v>0.01</v>
      </c>
      <c r="G651" s="83" t="n">
        <v>0.01</v>
      </c>
      <c r="H651" s="85" t="n"/>
      <c r="I651" s="83" t="n"/>
      <c r="J651" s="83" t="n"/>
      <c r="K651" s="83" t="n"/>
      <c r="L651" s="83" t="n"/>
      <c r="M651" s="63" t="n"/>
      <c r="N651" s="63" t="n"/>
    </row>
    <row ht="23" outlineLevel="0" r="652">
      <c r="A652" s="83" t="n"/>
      <c r="B652" s="84" t="n"/>
      <c r="C652" s="84" t="n"/>
      <c r="D652" s="84" t="n"/>
      <c r="E652" s="83" t="n"/>
      <c r="F652" s="83" t="n"/>
      <c r="G652" s="83" t="n"/>
      <c r="H652" s="85" t="s">
        <v>110</v>
      </c>
      <c r="I652" s="86" t="n">
        <v>17.14</v>
      </c>
      <c r="J652" s="86" t="n">
        <v>13.73</v>
      </c>
      <c r="K652" s="86" t="n">
        <v>17.93</v>
      </c>
      <c r="L652" s="86" t="n">
        <v>263.27</v>
      </c>
      <c r="M652" s="63" t="n"/>
      <c r="N652" s="79" t="n">
        <f aca="false" ca="false" dt2D="false" dtr="false" t="normal">SUM(N641:N651)</f>
        <v>50.96352</v>
      </c>
    </row>
    <row outlineLevel="0" r="653">
      <c r="A653" s="83" t="n"/>
      <c r="B653" s="84" t="s">
        <v>111</v>
      </c>
      <c r="C653" s="84" t="n"/>
      <c r="D653" s="84" t="n"/>
      <c r="E653" s="83" t="s">
        <v>112</v>
      </c>
      <c r="F653" s="83" t="n">
        <v>4</v>
      </c>
      <c r="G653" s="83" t="n"/>
      <c r="H653" s="85" t="n"/>
      <c r="I653" s="83" t="n">
        <v>0.54</v>
      </c>
      <c r="J653" s="83" t="n">
        <v>2.16</v>
      </c>
      <c r="K653" s="83" t="n">
        <v>0.74</v>
      </c>
      <c r="L653" s="83" t="n">
        <v>24.42</v>
      </c>
      <c r="M653" s="63" t="n">
        <v>430.63</v>
      </c>
      <c r="N653" s="63" t="n">
        <f aca="false" ca="false" dt2D="false" dtr="false" t="normal">F653*M653/1000</f>
        <v>1.72252</v>
      </c>
    </row>
    <row outlineLevel="0" r="654">
      <c r="A654" s="83" t="s">
        <v>113</v>
      </c>
      <c r="B654" s="202" t="s"/>
      <c r="C654" s="84" t="n"/>
      <c r="D654" s="84" t="n"/>
      <c r="E654" s="83" t="s">
        <v>114</v>
      </c>
      <c r="F654" s="83" t="n">
        <v>100</v>
      </c>
      <c r="G654" s="83" t="n"/>
      <c r="H654" s="85" t="n"/>
      <c r="I654" s="83" t="n">
        <v>2.82</v>
      </c>
      <c r="J654" s="83" t="n">
        <v>3.2</v>
      </c>
      <c r="K654" s="83" t="n">
        <v>4.73</v>
      </c>
      <c r="L654" s="83" t="n">
        <v>58</v>
      </c>
      <c r="M654" s="63" t="n">
        <v>51.71</v>
      </c>
      <c r="N654" s="63" t="n">
        <f aca="false" ca="false" dt2D="false" dtr="false" t="normal">F654*M654/1000</f>
        <v>5.171</v>
      </c>
    </row>
    <row outlineLevel="0" r="655">
      <c r="A655" s="83" t="n"/>
      <c r="B655" s="87" t="s"/>
      <c r="C655" s="84" t="n">
        <v>200</v>
      </c>
      <c r="D655" s="84" t="n">
        <v>200</v>
      </c>
      <c r="E655" s="83" t="s">
        <v>28</v>
      </c>
      <c r="F655" s="83" t="n">
        <v>11.1</v>
      </c>
      <c r="G655" s="83" t="n"/>
      <c r="H655" s="85" t="n"/>
      <c r="I655" s="83" t="s">
        <v>29</v>
      </c>
      <c r="J655" s="83" t="s">
        <v>29</v>
      </c>
      <c r="K655" s="83" t="n">
        <v>11.088</v>
      </c>
      <c r="L655" s="83" t="n">
        <v>42.67</v>
      </c>
      <c r="M655" s="63" t="n">
        <v>52.87</v>
      </c>
      <c r="N655" s="63" t="n">
        <f aca="false" ca="false" dt2D="false" dtr="false" t="normal">F655*M655/1000</f>
        <v>0.586857</v>
      </c>
    </row>
    <row outlineLevel="0" r="656">
      <c r="A656" s="83" t="n"/>
      <c r="B656" s="84" t="n"/>
      <c r="C656" s="84" t="n"/>
      <c r="D656" s="84" t="n"/>
      <c r="E656" s="83" t="n"/>
      <c r="F656" s="83" t="n"/>
      <c r="G656" s="83" t="n"/>
      <c r="H656" s="85" t="n">
        <v>200</v>
      </c>
      <c r="I656" s="86" t="n">
        <v>3.36</v>
      </c>
      <c r="J656" s="86" t="n">
        <v>5.36</v>
      </c>
      <c r="K656" s="86" t="n">
        <v>16.558</v>
      </c>
      <c r="L656" s="86" t="n">
        <v>125.09</v>
      </c>
      <c r="M656" s="63" t="n"/>
      <c r="N656" s="79" t="n">
        <f aca="false" ca="false" dt2D="false" dtr="false" t="normal">SUM(N653:N655)</f>
        <v>7.480377</v>
      </c>
    </row>
    <row outlineLevel="0" r="657">
      <c r="A657" s="83" t="n"/>
      <c r="B657" s="84" t="s">
        <v>37</v>
      </c>
      <c r="C657" s="84" t="n">
        <v>70</v>
      </c>
      <c r="D657" s="84" t="n">
        <v>90</v>
      </c>
      <c r="E657" s="83" t="s">
        <v>38</v>
      </c>
      <c r="F657" s="83" t="n">
        <v>80</v>
      </c>
      <c r="G657" s="83" t="n">
        <v>80</v>
      </c>
      <c r="H657" s="85" t="n"/>
      <c r="I657" s="83" t="n">
        <v>6.96</v>
      </c>
      <c r="J657" s="83" t="n">
        <v>1.2</v>
      </c>
      <c r="K657" s="83" t="n">
        <v>32.96</v>
      </c>
      <c r="L657" s="83" t="n">
        <v>181</v>
      </c>
      <c r="M657" s="63" t="n">
        <v>55.61</v>
      </c>
      <c r="N657" s="63" t="n">
        <f aca="false" ca="false" dt2D="false" dtr="false" t="normal">F657*M657/1000</f>
        <v>4.4488</v>
      </c>
    </row>
    <row outlineLevel="0" r="658">
      <c r="A658" s="83" t="n"/>
      <c r="B658" s="87" t="s"/>
      <c r="C658" s="84" t="n">
        <v>10</v>
      </c>
      <c r="D658" s="84" t="n">
        <v>10</v>
      </c>
      <c r="E658" s="83" t="s">
        <v>39</v>
      </c>
      <c r="F658" s="83" t="n">
        <v>10</v>
      </c>
      <c r="G658" s="83" t="n"/>
      <c r="H658" s="85" t="n"/>
      <c r="I658" s="83" t="n">
        <v>2.68</v>
      </c>
      <c r="J658" s="83" t="n">
        <v>2.57</v>
      </c>
      <c r="K658" s="83" t="s">
        <v>29</v>
      </c>
      <c r="L658" s="83" t="n">
        <v>33.79</v>
      </c>
      <c r="M658" s="63" t="n">
        <v>523.4</v>
      </c>
      <c r="N658" s="63" t="n">
        <f aca="false" ca="false" dt2D="false" dtr="false" t="normal">F658*M658/1000</f>
        <v>5.234</v>
      </c>
    </row>
    <row outlineLevel="0" r="659">
      <c r="A659" s="83" t="n"/>
      <c r="B659" s="84" t="n"/>
      <c r="C659" s="84" t="n">
        <v>10</v>
      </c>
      <c r="D659" s="84" t="n">
        <v>10</v>
      </c>
      <c r="E659" s="83" t="s">
        <v>40</v>
      </c>
      <c r="F659" s="83" t="n">
        <v>10</v>
      </c>
      <c r="G659" s="83" t="n"/>
      <c r="H659" s="85" t="n"/>
      <c r="I659" s="83" t="n">
        <v>0.08</v>
      </c>
      <c r="J659" s="83" t="n">
        <v>7.25</v>
      </c>
      <c r="K659" s="83" t="n">
        <v>0.26</v>
      </c>
      <c r="L659" s="83" t="n">
        <v>66.1</v>
      </c>
      <c r="M659" s="63" t="n">
        <v>504.7</v>
      </c>
      <c r="N659" s="63" t="n">
        <f aca="false" ca="false" dt2D="false" dtr="false" t="normal">F659*M659/1000</f>
        <v>5.047</v>
      </c>
    </row>
    <row ht="23" outlineLevel="0" r="660">
      <c r="A660" s="83" t="n"/>
      <c r="B660" s="84" t="n"/>
      <c r="C660" s="84" t="n"/>
      <c r="D660" s="84" t="n"/>
      <c r="E660" s="83" t="n"/>
      <c r="F660" s="83" t="n"/>
      <c r="G660" s="83" t="n"/>
      <c r="H660" s="85" t="s">
        <v>42</v>
      </c>
      <c r="I660" s="86" t="n">
        <v>9.72</v>
      </c>
      <c r="J660" s="86" t="n">
        <v>11.02</v>
      </c>
      <c r="K660" s="86" t="n">
        <v>33.22</v>
      </c>
      <c r="L660" s="86" t="n">
        <v>280.89</v>
      </c>
      <c r="M660" s="63" t="n"/>
      <c r="N660" s="79" t="n">
        <f aca="false" ca="false" dt2D="false" dtr="false" t="normal">SUM(N657:N659)</f>
        <v>14.7298</v>
      </c>
    </row>
    <row outlineLevel="0" r="661">
      <c r="A661" s="83" t="n"/>
      <c r="B661" s="84" t="s">
        <v>115</v>
      </c>
      <c r="C661" s="84" t="n">
        <v>120</v>
      </c>
      <c r="D661" s="84" t="n">
        <v>120</v>
      </c>
      <c r="E661" s="83" t="s">
        <v>149</v>
      </c>
      <c r="F661" s="83" t="n">
        <v>120</v>
      </c>
      <c r="G661" s="83" t="n">
        <v>120</v>
      </c>
      <c r="H661" s="85" t="n">
        <v>120</v>
      </c>
      <c r="I661" s="86" t="n">
        <v>1.8</v>
      </c>
      <c r="J661" s="86" t="n">
        <v>0.84</v>
      </c>
      <c r="K661" s="86" t="n">
        <v>18.31</v>
      </c>
      <c r="L661" s="86" t="n">
        <v>74.76</v>
      </c>
      <c r="M661" s="63" t="n">
        <v>68.9</v>
      </c>
      <c r="N661" s="79" t="n">
        <f aca="false" ca="false" dt2D="false" dtr="false" t="normal">F661*M661/1000</f>
        <v>8.268</v>
      </c>
    </row>
    <row outlineLevel="0" r="662">
      <c r="A662" s="83" t="s">
        <v>45</v>
      </c>
      <c r="B662" s="84" t="s">
        <v>46</v>
      </c>
      <c r="C662" s="84" t="n">
        <v>100</v>
      </c>
      <c r="D662" s="84" t="n">
        <v>100</v>
      </c>
      <c r="E662" s="83" t="s">
        <v>46</v>
      </c>
      <c r="F662" s="83" t="n">
        <v>100</v>
      </c>
      <c r="G662" s="83" t="n">
        <v>100</v>
      </c>
      <c r="H662" s="85" t="n">
        <v>100</v>
      </c>
      <c r="I662" s="86" t="n"/>
      <c r="J662" s="86" t="n"/>
      <c r="K662" s="86" t="n">
        <v>19</v>
      </c>
      <c r="L662" s="86" t="n">
        <v>75</v>
      </c>
      <c r="M662" s="63" t="n">
        <v>65.86</v>
      </c>
      <c r="N662" s="79" t="n">
        <f aca="false" ca="false" dt2D="false" dtr="false" t="normal">F662*M662/1000</f>
        <v>6.586</v>
      </c>
    </row>
    <row ht="21" outlineLevel="0" r="663">
      <c r="A663" s="93" t="n"/>
      <c r="B663" s="187" t="s">
        <v>47</v>
      </c>
      <c r="C663" s="187" t="n"/>
      <c r="D663" s="187" t="n"/>
      <c r="E663" s="93" t="n"/>
      <c r="F663" s="93" t="n"/>
      <c r="G663" s="93" t="n"/>
      <c r="H663" s="93" t="n"/>
      <c r="I663" s="196" t="n">
        <f aca="false" ca="false" dt2D="false" dtr="false" t="normal">I641+I652+I656+I660+I661+I662</f>
        <v>37.74</v>
      </c>
      <c r="J663" s="196" t="n">
        <f aca="false" ca="false" dt2D="false" dtr="false" t="normal">J641+J652+J656+J660+J661+J662</f>
        <v>35.55</v>
      </c>
      <c r="K663" s="196" t="n">
        <f aca="false" ca="false" dt2D="false" dtr="false" t="normal">K641+K652+K656+K660+K661+K662</f>
        <v>105.298</v>
      </c>
      <c r="L663" s="196" t="n">
        <f aca="false" ca="false" dt2D="false" dtr="false" t="normal">L641+L652+L656+L660+L661+L662</f>
        <v>880.48</v>
      </c>
      <c r="M663" s="196" t="n"/>
      <c r="N663" s="79" t="n">
        <f aca="false" ca="false" dt2D="false" dtr="false" t="normal">N662+N661+N660+N656+N652</f>
        <v>88.027697</v>
      </c>
    </row>
    <row outlineLevel="0" r="664">
      <c r="A664" s="187" t="s">
        <v>48</v>
      </c>
      <c r="B664" s="188" t="s"/>
      <c r="C664" s="187" t="n"/>
      <c r="D664" s="187" t="n"/>
      <c r="E664" s="88" t="n"/>
      <c r="F664" s="88" t="n"/>
      <c r="G664" s="88" t="n"/>
      <c r="H664" s="88" t="n"/>
      <c r="I664" s="88" t="n"/>
      <c r="J664" s="88" t="n"/>
      <c r="K664" s="88" t="n"/>
      <c r="L664" s="88" t="n"/>
      <c r="M664" s="63" t="n"/>
      <c r="N664" s="63" t="n"/>
    </row>
    <row outlineLevel="0" r="665">
      <c r="A665" s="88" t="s">
        <v>296</v>
      </c>
      <c r="B665" s="89" t="s">
        <v>297</v>
      </c>
      <c r="C665" s="89" t="n"/>
      <c r="D665" s="89" t="n"/>
      <c r="E665" s="88" t="s">
        <v>119</v>
      </c>
      <c r="F665" s="88" t="n">
        <v>111.5</v>
      </c>
      <c r="G665" s="88" t="n">
        <v>87.5</v>
      </c>
      <c r="H665" s="88" t="n"/>
      <c r="I665" s="88" t="n">
        <v>1.67</v>
      </c>
      <c r="J665" s="88" t="n">
        <v>0.09</v>
      </c>
      <c r="K665" s="88" t="n">
        <v>8.92</v>
      </c>
      <c r="L665" s="88" t="n">
        <v>37.46</v>
      </c>
      <c r="M665" s="63" t="n">
        <v>38.06</v>
      </c>
      <c r="N665" s="63" t="n">
        <f aca="false" ca="false" dt2D="false" dtr="false" t="normal">F665*M665/1000</f>
        <v>4.24369</v>
      </c>
    </row>
    <row outlineLevel="0" r="666">
      <c r="A666" s="88" t="n"/>
      <c r="B666" s="91" t="s"/>
      <c r="C666" s="89" t="n">
        <v>120</v>
      </c>
      <c r="D666" s="89" t="n">
        <v>140</v>
      </c>
      <c r="E666" s="88" t="s">
        <v>53</v>
      </c>
      <c r="F666" s="88" t="n">
        <v>35.5</v>
      </c>
      <c r="G666" s="88" t="n">
        <v>31.24</v>
      </c>
      <c r="H666" s="88" t="n"/>
      <c r="I666" s="88" t="n">
        <v>0.14</v>
      </c>
      <c r="J666" s="88" t="n">
        <v>0.13</v>
      </c>
      <c r="K666" s="88" t="n">
        <v>3.25</v>
      </c>
      <c r="L666" s="88" t="n">
        <v>14.06</v>
      </c>
      <c r="M666" s="63" t="n">
        <v>83.14</v>
      </c>
      <c r="N666" s="63" t="n">
        <f aca="false" ca="false" dt2D="false" dtr="false" t="normal">F666*M666/1000</f>
        <v>2.95147</v>
      </c>
    </row>
    <row outlineLevel="0" r="667">
      <c r="A667" s="88" t="n"/>
      <c r="B667" s="89" t="n"/>
      <c r="C667" s="89" t="n"/>
      <c r="D667" s="89" t="n"/>
      <c r="E667" s="88" t="s">
        <v>147</v>
      </c>
      <c r="F667" s="88" t="n">
        <v>5</v>
      </c>
      <c r="G667" s="88" t="n">
        <v>5</v>
      </c>
      <c r="H667" s="88" t="n"/>
      <c r="I667" s="88" t="n"/>
      <c r="J667" s="88" t="n">
        <v>4.99</v>
      </c>
      <c r="K667" s="88" t="n"/>
      <c r="L667" s="88" t="n">
        <v>44.95</v>
      </c>
      <c r="M667" s="63" t="n">
        <v>118.3</v>
      </c>
      <c r="N667" s="63" t="n">
        <f aca="false" ca="false" dt2D="false" dtr="false" t="normal">F667*M667/1000</f>
        <v>0.5915</v>
      </c>
    </row>
    <row ht="23" outlineLevel="0" r="668">
      <c r="A668" s="88" t="n"/>
      <c r="B668" s="89" t="s">
        <v>298</v>
      </c>
      <c r="C668" s="89" t="n"/>
      <c r="D668" s="89" t="n"/>
      <c r="E668" s="88" t="s">
        <v>28</v>
      </c>
      <c r="F668" s="88" t="n">
        <v>2.5</v>
      </c>
      <c r="G668" s="88" t="n">
        <v>2.5</v>
      </c>
      <c r="H668" s="88" t="n"/>
      <c r="I668" s="88" t="s">
        <v>29</v>
      </c>
      <c r="J668" s="88" t="s">
        <v>29</v>
      </c>
      <c r="K668" s="88" t="n">
        <v>3.74</v>
      </c>
      <c r="L668" s="88" t="n">
        <v>14.21</v>
      </c>
      <c r="M668" s="63" t="n">
        <v>52.87</v>
      </c>
      <c r="N668" s="63" t="n">
        <f aca="false" ca="false" dt2D="false" dtr="false" t="normal">F668*M668/1000</f>
        <v>0.132175</v>
      </c>
    </row>
    <row outlineLevel="0" r="669">
      <c r="A669" s="88" t="s">
        <v>299</v>
      </c>
      <c r="B669" s="89" t="n"/>
      <c r="C669" s="89" t="n"/>
      <c r="D669" s="89" t="n"/>
      <c r="E669" s="83" t="s">
        <v>64</v>
      </c>
      <c r="F669" s="88" t="n">
        <v>12.5</v>
      </c>
      <c r="G669" s="88" t="n">
        <v>12.5</v>
      </c>
      <c r="H669" s="88" t="n"/>
      <c r="I669" s="88" t="n">
        <v>0.03</v>
      </c>
      <c r="J669" s="88" t="n">
        <v>2.49</v>
      </c>
      <c r="K669" s="88" t="n">
        <v>0.4</v>
      </c>
      <c r="L669" s="88" t="n">
        <v>25.75</v>
      </c>
      <c r="M669" s="63" t="n">
        <v>171.79</v>
      </c>
      <c r="N669" s="63" t="n">
        <f aca="false" ca="false" dt2D="false" dtr="false" t="normal">F669*M669/1000</f>
        <v>2.147375</v>
      </c>
    </row>
    <row ht="23" outlineLevel="0" r="670">
      <c r="A670" s="88" t="n"/>
      <c r="B670" s="89" t="n"/>
      <c r="C670" s="89" t="n"/>
      <c r="D670" s="89" t="n"/>
      <c r="E670" s="88" t="s">
        <v>300</v>
      </c>
      <c r="F670" s="88" t="n"/>
      <c r="G670" s="88" t="n">
        <v>125</v>
      </c>
      <c r="H670" s="88" t="n"/>
      <c r="I670" s="88" t="s">
        <v>29</v>
      </c>
      <c r="J670" s="88" t="s">
        <v>29</v>
      </c>
      <c r="K670" s="88" t="s">
        <v>29</v>
      </c>
      <c r="L670" s="88" t="s">
        <v>29</v>
      </c>
      <c r="M670" s="63" t="n"/>
      <c r="N670" s="63" t="n"/>
    </row>
    <row ht="23" outlineLevel="0" r="671">
      <c r="A671" s="88" t="n"/>
      <c r="B671" s="89" t="n"/>
      <c r="C671" s="89" t="n"/>
      <c r="D671" s="89" t="n"/>
      <c r="E671" s="88" t="s">
        <v>31</v>
      </c>
      <c r="F671" s="88" t="n">
        <v>5</v>
      </c>
      <c r="G671" s="88" t="n">
        <v>5</v>
      </c>
      <c r="H671" s="88" t="n"/>
      <c r="I671" s="88" t="n">
        <v>0.65</v>
      </c>
      <c r="J671" s="88" t="n">
        <v>36.25</v>
      </c>
      <c r="K671" s="88" t="n">
        <v>0.45</v>
      </c>
      <c r="L671" s="88" t="n">
        <v>33.5</v>
      </c>
      <c r="M671" s="63" t="n">
        <v>504.7</v>
      </c>
      <c r="N671" s="63" t="n">
        <f aca="false" ca="false" dt2D="false" dtr="false" t="normal">F671*M671/1000</f>
        <v>2.5235</v>
      </c>
    </row>
    <row outlineLevel="0" r="672">
      <c r="A672" s="88" t="n"/>
      <c r="B672" s="89" t="n"/>
      <c r="C672" s="89" t="n"/>
      <c r="D672" s="89" t="n"/>
      <c r="E672" s="88" t="n"/>
      <c r="F672" s="88" t="n"/>
      <c r="G672" s="88" t="n"/>
      <c r="H672" s="88" t="n">
        <v>130</v>
      </c>
      <c r="I672" s="93" t="n">
        <v>2.49</v>
      </c>
      <c r="J672" s="93" t="n">
        <v>43.95</v>
      </c>
      <c r="K672" s="93" t="n">
        <v>16.76</v>
      </c>
      <c r="L672" s="93" t="n">
        <v>169.93</v>
      </c>
      <c r="M672" s="94" t="n"/>
      <c r="N672" s="79" t="n">
        <f aca="false" ca="false" dt2D="false" dtr="false" t="normal">SUM(N665:N671)</f>
        <v>12.58971</v>
      </c>
    </row>
    <row outlineLevel="0" r="673">
      <c r="A673" s="88" t="s">
        <v>301</v>
      </c>
      <c r="B673" s="89" t="s">
        <v>302</v>
      </c>
      <c r="C673" s="89" t="n"/>
      <c r="D673" s="89" t="n"/>
      <c r="E673" s="88" t="s">
        <v>303</v>
      </c>
      <c r="F673" s="88" t="n">
        <v>10</v>
      </c>
      <c r="G673" s="88" t="n">
        <v>10</v>
      </c>
      <c r="H673" s="88" t="n"/>
      <c r="I673" s="88" t="n">
        <v>1.07</v>
      </c>
      <c r="J673" s="88" t="n">
        <v>0.28</v>
      </c>
      <c r="K673" s="88" t="n">
        <v>12.45</v>
      </c>
      <c r="L673" s="88" t="n">
        <v>33.9</v>
      </c>
      <c r="M673" s="63" t="n">
        <v>41.18</v>
      </c>
      <c r="N673" s="63" t="n">
        <f aca="false" ca="false" dt2D="false" dtr="false" t="normal">F673*M673/1000</f>
        <v>0.4118</v>
      </c>
    </row>
    <row ht="23" outlineLevel="0" r="674">
      <c r="A674" s="88" t="n"/>
      <c r="B674" s="194" t="s"/>
      <c r="C674" s="89" t="s">
        <v>304</v>
      </c>
      <c r="D674" s="89" t="s">
        <v>58</v>
      </c>
      <c r="E674" s="88" t="s">
        <v>59</v>
      </c>
      <c r="F674" s="88" t="n">
        <v>100</v>
      </c>
      <c r="G674" s="88" t="n">
        <v>75</v>
      </c>
      <c r="H674" s="88" t="n"/>
      <c r="I674" s="88" t="n">
        <v>2</v>
      </c>
      <c r="J674" s="88" t="n">
        <v>0.28</v>
      </c>
      <c r="K674" s="88" t="n">
        <v>12.45</v>
      </c>
      <c r="L674" s="88" t="n">
        <v>57.61</v>
      </c>
      <c r="M674" s="63" t="n">
        <v>30.16</v>
      </c>
      <c r="N674" s="63" t="n">
        <f aca="false" ca="false" dt2D="false" dtr="false" t="normal">F674*M674/1000</f>
        <v>3.016</v>
      </c>
    </row>
    <row outlineLevel="0" r="675">
      <c r="A675" s="88" t="n"/>
      <c r="B675" s="91" t="s"/>
      <c r="C675" s="89" t="n"/>
      <c r="D675" s="89" t="n"/>
      <c r="E675" s="88" t="s">
        <v>51</v>
      </c>
      <c r="F675" s="88" t="n">
        <v>12.5</v>
      </c>
      <c r="G675" s="88" t="n">
        <v>10</v>
      </c>
      <c r="H675" s="88" t="n"/>
      <c r="I675" s="88" t="n">
        <v>0.16</v>
      </c>
      <c r="J675" s="88" t="n">
        <v>0.01</v>
      </c>
      <c r="K675" s="88" t="n">
        <v>0.84</v>
      </c>
      <c r="L675" s="88" t="n">
        <v>3.41</v>
      </c>
      <c r="M675" s="63" t="n">
        <v>36.67</v>
      </c>
      <c r="N675" s="63" t="n">
        <f aca="false" ca="false" dt2D="false" dtr="false" t="normal">F675*M675/1000</f>
        <v>0.458375</v>
      </c>
    </row>
    <row outlineLevel="0" r="676">
      <c r="A676" s="88" t="n"/>
      <c r="B676" s="89" t="n"/>
      <c r="C676" s="89" t="n"/>
      <c r="D676" s="89" t="n"/>
      <c r="E676" s="88" t="s">
        <v>60</v>
      </c>
      <c r="F676" s="88" t="n">
        <v>12</v>
      </c>
      <c r="G676" s="88" t="n">
        <v>10</v>
      </c>
      <c r="H676" s="88" t="n"/>
      <c r="I676" s="88" t="n">
        <v>0.16</v>
      </c>
      <c r="J676" s="88" t="s">
        <v>29</v>
      </c>
      <c r="K676" s="88" t="n">
        <v>0.98</v>
      </c>
      <c r="L676" s="88" t="n">
        <v>4.13</v>
      </c>
      <c r="M676" s="63" t="n">
        <v>27.74</v>
      </c>
      <c r="N676" s="63" t="n">
        <f aca="false" ca="false" dt2D="false" dtr="false" t="normal">F676*M676/1000</f>
        <v>0.33288</v>
      </c>
    </row>
    <row ht="23" outlineLevel="0" r="677">
      <c r="A677" s="88" t="n"/>
      <c r="B677" s="89" t="n"/>
      <c r="C677" s="89" t="n"/>
      <c r="D677" s="89" t="n"/>
      <c r="E677" s="88" t="s">
        <v>31</v>
      </c>
      <c r="F677" s="88" t="n">
        <v>2.5</v>
      </c>
      <c r="G677" s="88" t="n">
        <v>2.5</v>
      </c>
      <c r="H677" s="88" t="n"/>
      <c r="I677" s="88" t="n">
        <v>0.022</v>
      </c>
      <c r="J677" s="88" t="n">
        <v>2.03</v>
      </c>
      <c r="K677" s="88" t="n">
        <v>0.073</v>
      </c>
      <c r="L677" s="88" t="n">
        <v>18.51</v>
      </c>
      <c r="M677" s="63" t="n">
        <v>504.7</v>
      </c>
      <c r="N677" s="63" t="n">
        <f aca="false" ca="false" dt2D="false" dtr="false" t="normal">F677*M677/1000</f>
        <v>1.26175</v>
      </c>
    </row>
    <row outlineLevel="0" r="678">
      <c r="A678" s="88" t="n"/>
      <c r="B678" s="89" t="n"/>
      <c r="C678" s="89" t="n"/>
      <c r="D678" s="89" t="n"/>
      <c r="E678" s="88" t="s">
        <v>62</v>
      </c>
      <c r="F678" s="88" t="n">
        <v>187.5</v>
      </c>
      <c r="G678" s="88" t="n">
        <v>187.5</v>
      </c>
      <c r="H678" s="88" t="n"/>
      <c r="I678" s="88" t="n">
        <v>31.08</v>
      </c>
      <c r="J678" s="88" t="n">
        <v>3.88</v>
      </c>
      <c r="K678" s="88" t="n">
        <v>2.75</v>
      </c>
      <c r="L678" s="88" t="n">
        <v>8.89</v>
      </c>
      <c r="M678" s="63" t="n"/>
      <c r="N678" s="63" t="n">
        <f aca="false" ca="false" dt2D="false" dtr="false" t="normal">F678*M678/1000</f>
        <v>0</v>
      </c>
    </row>
    <row outlineLevel="0" r="679">
      <c r="A679" s="88" t="n"/>
      <c r="B679" s="89" t="n"/>
      <c r="C679" s="89" t="n"/>
      <c r="D679" s="89" t="n"/>
      <c r="E679" s="88" t="s">
        <v>30</v>
      </c>
      <c r="F679" s="88" t="n">
        <v>1</v>
      </c>
      <c r="G679" s="88" t="n"/>
      <c r="H679" s="88" t="n"/>
      <c r="I679" s="88" t="s">
        <v>29</v>
      </c>
      <c r="J679" s="88" t="s">
        <v>29</v>
      </c>
      <c r="K679" s="88" t="s">
        <v>29</v>
      </c>
      <c r="L679" s="88" t="s">
        <v>29</v>
      </c>
      <c r="M679" s="63" t="n"/>
      <c r="N679" s="63" t="n">
        <f aca="false" ca="false" dt2D="false" dtr="false" t="normal">F679*M679/1000</f>
        <v>0</v>
      </c>
    </row>
    <row outlineLevel="0" r="680">
      <c r="A680" s="88" t="n"/>
      <c r="B680" s="89" t="n"/>
      <c r="C680" s="89" t="n"/>
      <c r="D680" s="89" t="n"/>
      <c r="E680" s="88" t="s">
        <v>305</v>
      </c>
      <c r="F680" s="88" t="n">
        <v>54</v>
      </c>
      <c r="G680" s="88" t="s">
        <v>159</v>
      </c>
      <c r="H680" s="88" t="n"/>
      <c r="I680" s="88" t="n">
        <v>10.4</v>
      </c>
      <c r="J680" s="88" t="n">
        <v>6.48</v>
      </c>
      <c r="K680" s="88" t="s">
        <v>29</v>
      </c>
      <c r="L680" s="88" t="n">
        <v>88.29</v>
      </c>
      <c r="M680" s="63" t="n">
        <v>323.91</v>
      </c>
      <c r="N680" s="63" t="n">
        <f aca="false" ca="false" dt2D="false" dtr="false" t="normal">F680*M680/1000</f>
        <v>17.49114</v>
      </c>
    </row>
    <row ht="23" outlineLevel="0" r="681">
      <c r="A681" s="88" t="n"/>
      <c r="B681" s="89" t="n"/>
      <c r="C681" s="89" t="n"/>
      <c r="D681" s="89" t="n"/>
      <c r="E681" s="88" t="n"/>
      <c r="F681" s="88" t="n"/>
      <c r="G681" s="88" t="n"/>
      <c r="H681" s="88" t="s">
        <v>58</v>
      </c>
      <c r="I681" s="93" t="n">
        <v>44.892</v>
      </c>
      <c r="J681" s="93" t="n">
        <v>12.96</v>
      </c>
      <c r="K681" s="93" t="n">
        <v>29.543</v>
      </c>
      <c r="L681" s="93" t="n">
        <v>214.74</v>
      </c>
      <c r="M681" s="94" t="n"/>
      <c r="N681" s="79" t="n">
        <f aca="false" ca="false" dt2D="false" dtr="false" t="normal">SUM(N673:N680)</f>
        <v>22.971945</v>
      </c>
    </row>
    <row ht="23" outlineLevel="0" r="682">
      <c r="A682" s="88" t="s">
        <v>306</v>
      </c>
      <c r="B682" s="89" t="s">
        <v>307</v>
      </c>
      <c r="C682" s="89" t="n">
        <v>75</v>
      </c>
      <c r="D682" s="89" t="n">
        <v>75</v>
      </c>
      <c r="E682" s="88" t="s">
        <v>125</v>
      </c>
      <c r="F682" s="88" t="n">
        <v>76</v>
      </c>
      <c r="G682" s="88" t="n">
        <v>56</v>
      </c>
      <c r="H682" s="88" t="n"/>
      <c r="I682" s="191" t="n">
        <v>14.14</v>
      </c>
      <c r="J682" s="191" t="n">
        <v>9.12</v>
      </c>
      <c r="K682" s="88" t="n"/>
      <c r="L682" s="88" t="n">
        <v>124.3</v>
      </c>
      <c r="M682" s="63" t="n">
        <v>323.91</v>
      </c>
      <c r="N682" s="63" t="n">
        <f aca="false" ca="false" dt2D="false" dtr="false" t="normal">F682*M682/1000</f>
        <v>24.61716</v>
      </c>
    </row>
    <row outlineLevel="0" r="683">
      <c r="A683" s="88" t="n"/>
      <c r="B683" s="89" t="n"/>
      <c r="C683" s="89" t="n"/>
      <c r="D683" s="89" t="n"/>
      <c r="E683" s="88" t="s">
        <v>60</v>
      </c>
      <c r="F683" s="88" t="n">
        <v>10</v>
      </c>
      <c r="G683" s="88" t="n">
        <v>8</v>
      </c>
      <c r="H683" s="88" t="n"/>
      <c r="I683" s="88" t="n"/>
      <c r="J683" s="88" t="s">
        <v>29</v>
      </c>
      <c r="K683" s="88" t="n">
        <v>1.04</v>
      </c>
      <c r="L683" s="88" t="n">
        <v>2.75</v>
      </c>
      <c r="M683" s="63" t="n">
        <v>27.74</v>
      </c>
      <c r="N683" s="63" t="n">
        <f aca="false" ca="false" dt2D="false" dtr="false" t="normal">F683*M683/1000</f>
        <v>0.2774</v>
      </c>
    </row>
    <row outlineLevel="0" r="684">
      <c r="A684" s="88" t="n"/>
      <c r="B684" s="89" t="n"/>
      <c r="C684" s="89" t="n"/>
      <c r="D684" s="89" t="n"/>
      <c r="E684" s="88" t="s">
        <v>30</v>
      </c>
      <c r="F684" s="88" t="n">
        <v>1</v>
      </c>
      <c r="G684" s="88" t="n">
        <v>1</v>
      </c>
      <c r="H684" s="88" t="n"/>
      <c r="I684" s="88" t="s">
        <v>29</v>
      </c>
      <c r="J684" s="88" t="s">
        <v>29</v>
      </c>
      <c r="K684" s="88" t="s">
        <v>29</v>
      </c>
      <c r="L684" s="88" t="s">
        <v>29</v>
      </c>
      <c r="M684" s="63" t="n"/>
      <c r="N684" s="63" t="n">
        <f aca="false" ca="false" dt2D="false" dtr="false" t="normal">F684*M684/1000</f>
        <v>0</v>
      </c>
    </row>
    <row outlineLevel="0" r="685">
      <c r="A685" s="88" t="n"/>
      <c r="B685" s="89" t="n"/>
      <c r="C685" s="89" t="n"/>
      <c r="D685" s="89" t="n"/>
      <c r="E685" s="88" t="s">
        <v>308</v>
      </c>
      <c r="F685" s="88" t="n">
        <v>14</v>
      </c>
      <c r="G685" s="88" t="n">
        <v>14</v>
      </c>
      <c r="H685" s="88" t="n"/>
      <c r="I685" s="88" t="n">
        <v>1.21</v>
      </c>
      <c r="J685" s="88" t="n">
        <v>0.21</v>
      </c>
      <c r="K685" s="88" t="n">
        <v>5.59</v>
      </c>
      <c r="L685" s="88" t="n">
        <v>20.9</v>
      </c>
      <c r="M685" s="63" t="n">
        <v>55.61</v>
      </c>
      <c r="N685" s="63" t="n">
        <f aca="false" ca="false" dt2D="false" dtr="false" t="normal">F685*M685/1000</f>
        <v>0.77854</v>
      </c>
    </row>
    <row outlineLevel="0" r="686">
      <c r="A686" s="88" t="n"/>
      <c r="B686" s="89" t="n"/>
      <c r="C686" s="89" t="n"/>
      <c r="D686" s="89" t="n"/>
      <c r="E686" s="88" t="s">
        <v>309</v>
      </c>
      <c r="F686" s="88" t="n">
        <v>8</v>
      </c>
      <c r="G686" s="88" t="n">
        <v>8</v>
      </c>
      <c r="H686" s="88" t="n"/>
      <c r="I686" s="88" t="n">
        <v>0.52</v>
      </c>
      <c r="J686" s="88" t="n">
        <v>0.09</v>
      </c>
      <c r="K686" s="88" t="n">
        <v>3.68</v>
      </c>
      <c r="L686" s="88" t="n">
        <v>14.48</v>
      </c>
      <c r="M686" s="63" t="n"/>
      <c r="N686" s="63" t="n">
        <f aca="false" ca="false" dt2D="false" dtr="false" t="normal">F686*M686/1000</f>
        <v>0</v>
      </c>
    </row>
    <row outlineLevel="0" r="687">
      <c r="A687" s="88" t="n"/>
      <c r="B687" s="89" t="n"/>
      <c r="C687" s="89" t="n"/>
      <c r="D687" s="89" t="n"/>
      <c r="E687" s="88" t="s">
        <v>310</v>
      </c>
      <c r="F687" s="88" t="n">
        <v>5</v>
      </c>
      <c r="G687" s="88" t="n">
        <v>5</v>
      </c>
      <c r="H687" s="88" t="n"/>
      <c r="I687" s="88" t="n"/>
      <c r="J687" s="88" t="n">
        <v>4.99</v>
      </c>
      <c r="K687" s="88" t="n"/>
      <c r="L687" s="88" t="n">
        <v>44.85</v>
      </c>
      <c r="M687" s="63" t="n">
        <v>118.3</v>
      </c>
      <c r="N687" s="63" t="n">
        <f aca="false" ca="false" dt2D="false" dtr="false" t="normal">F687*M687/1000</f>
        <v>0.5915</v>
      </c>
    </row>
    <row outlineLevel="0" r="688">
      <c r="A688" s="88" t="n"/>
      <c r="B688" s="89" t="n"/>
      <c r="C688" s="89" t="n"/>
      <c r="D688" s="89" t="n"/>
      <c r="E688" s="88" t="s">
        <v>311</v>
      </c>
      <c r="F688" s="88" t="n">
        <v>17</v>
      </c>
      <c r="G688" s="88" t="n">
        <v>17</v>
      </c>
      <c r="H688" s="88" t="n"/>
      <c r="I688" s="88" t="n"/>
      <c r="J688" s="88" t="n"/>
      <c r="K688" s="88" t="n"/>
      <c r="L688" s="88" t="n"/>
      <c r="M688" s="63" t="n">
        <v>51.71</v>
      </c>
      <c r="N688" s="63" t="n">
        <f aca="false" ca="false" dt2D="false" dtr="false" t="normal">F688*M688/1000</f>
        <v>0.87907</v>
      </c>
    </row>
    <row outlineLevel="0" r="689">
      <c r="A689" s="88" t="n"/>
      <c r="B689" s="89" t="n"/>
      <c r="C689" s="89" t="n"/>
      <c r="D689" s="89" t="n"/>
      <c r="E689" s="88" t="n"/>
      <c r="F689" s="88" t="n"/>
      <c r="G689" s="88" t="n"/>
      <c r="H689" s="88" t="n">
        <v>75</v>
      </c>
      <c r="I689" s="196" t="n">
        <v>15.87</v>
      </c>
      <c r="J689" s="196" t="n">
        <v>14.41</v>
      </c>
      <c r="K689" s="196" t="n">
        <v>10.31</v>
      </c>
      <c r="L689" s="196" t="n">
        <v>207.28</v>
      </c>
      <c r="M689" s="94" t="n"/>
      <c r="N689" s="79" t="n">
        <f aca="false" ca="false" dt2D="false" dtr="false" t="normal">SUM(N682:N688)</f>
        <v>27.14367</v>
      </c>
    </row>
    <row outlineLevel="0" r="690">
      <c r="A690" s="88" t="s">
        <v>312</v>
      </c>
      <c r="B690" s="88" t="s">
        <v>313</v>
      </c>
      <c r="C690" s="95" t="n">
        <v>140</v>
      </c>
      <c r="D690" s="95" t="n">
        <v>160</v>
      </c>
      <c r="E690" s="88" t="s">
        <v>314</v>
      </c>
      <c r="F690" s="88" t="n">
        <v>47.6</v>
      </c>
      <c r="G690" s="88" t="n">
        <v>47.6</v>
      </c>
      <c r="H690" s="88" t="n"/>
      <c r="I690" s="88" t="n">
        <v>5.99</v>
      </c>
      <c r="J690" s="88" t="n">
        <v>1.55</v>
      </c>
      <c r="K690" s="88" t="n">
        <v>29.76</v>
      </c>
      <c r="L690" s="88" t="n">
        <v>157.9</v>
      </c>
      <c r="M690" s="63" t="n">
        <v>73.88</v>
      </c>
      <c r="N690" s="63" t="n">
        <f aca="false" ca="false" dt2D="false" dtr="false" t="normal">F690*M690/1000</f>
        <v>3.516688</v>
      </c>
    </row>
    <row ht="23" outlineLevel="0" r="691">
      <c r="A691" s="88" t="n"/>
      <c r="B691" s="100" t="s"/>
      <c r="C691" s="101" t="n"/>
      <c r="D691" s="101" t="n"/>
      <c r="E691" s="88" t="s">
        <v>31</v>
      </c>
      <c r="F691" s="88" t="n">
        <v>4.5</v>
      </c>
      <c r="G691" s="88" t="n">
        <v>4.5</v>
      </c>
      <c r="H691" s="88" t="n"/>
      <c r="I691" s="88" t="n">
        <v>0.04</v>
      </c>
      <c r="J691" s="88" t="n">
        <v>3.6</v>
      </c>
      <c r="K691" s="88" t="n">
        <v>0.13</v>
      </c>
      <c r="L691" s="88" t="n">
        <v>33.05</v>
      </c>
      <c r="M691" s="63" t="n">
        <v>504.7</v>
      </c>
      <c r="N691" s="63" t="n">
        <f aca="false" ca="false" dt2D="false" dtr="false" t="normal">F691*M691/1000</f>
        <v>2.27115</v>
      </c>
    </row>
    <row outlineLevel="0" r="692">
      <c r="A692" s="88" t="n"/>
      <c r="B692" s="89" t="n"/>
      <c r="C692" s="89" t="n"/>
      <c r="D692" s="89" t="n"/>
      <c r="E692" s="88" t="s">
        <v>30</v>
      </c>
      <c r="F692" s="88" t="n">
        <v>2</v>
      </c>
      <c r="G692" s="88" t="n">
        <v>2</v>
      </c>
      <c r="H692" s="88" t="n"/>
      <c r="I692" s="88" t="s">
        <v>29</v>
      </c>
      <c r="J692" s="88" t="s">
        <v>29</v>
      </c>
      <c r="K692" s="88" t="s">
        <v>29</v>
      </c>
      <c r="L692" s="88" t="s">
        <v>29</v>
      </c>
      <c r="M692" s="63" t="n"/>
      <c r="N692" s="63" t="n">
        <f aca="false" ca="false" dt2D="false" dtr="false" t="normal">F692*M692/1000</f>
        <v>0</v>
      </c>
    </row>
    <row outlineLevel="0" r="693">
      <c r="A693" s="88" t="n"/>
      <c r="B693" s="89" t="n"/>
      <c r="C693" s="89" t="n"/>
      <c r="D693" s="89" t="n"/>
      <c r="E693" s="88" t="n"/>
      <c r="F693" s="88" t="n"/>
      <c r="G693" s="88" t="n"/>
      <c r="H693" s="88" t="n">
        <v>150</v>
      </c>
      <c r="I693" s="192" t="n">
        <v>6.03</v>
      </c>
      <c r="J693" s="192" t="n">
        <v>5.15</v>
      </c>
      <c r="K693" s="192" t="n">
        <v>29.89</v>
      </c>
      <c r="L693" s="192" t="n">
        <v>190.95</v>
      </c>
      <c r="M693" s="94" t="n"/>
      <c r="N693" s="79" t="n">
        <f aca="false" ca="false" dt2D="false" dtr="false" t="normal">SUM(N690:N692)</f>
        <v>5.787838</v>
      </c>
    </row>
    <row customHeight="true" ht="24.75" outlineLevel="0" r="694">
      <c r="A694" s="88" t="s">
        <v>78</v>
      </c>
      <c r="B694" s="89" t="s">
        <v>79</v>
      </c>
      <c r="C694" s="90" t="n">
        <v>200</v>
      </c>
      <c r="D694" s="90" t="n">
        <v>200</v>
      </c>
      <c r="E694" s="88" t="s">
        <v>315</v>
      </c>
      <c r="F694" s="88" t="n">
        <v>25</v>
      </c>
      <c r="G694" s="88" t="n"/>
      <c r="H694" s="88" t="n"/>
      <c r="I694" s="88" t="n">
        <v>1.04</v>
      </c>
      <c r="J694" s="88" t="s">
        <v>29</v>
      </c>
      <c r="K694" s="191" t="n">
        <v>11</v>
      </c>
      <c r="L694" s="193" t="n">
        <v>46.8</v>
      </c>
      <c r="M694" s="63" t="n">
        <v>109.76</v>
      </c>
      <c r="N694" s="63" t="n">
        <f aca="false" ca="false" dt2D="false" dtr="false" t="normal">F694*M694/1000</f>
        <v>2.744</v>
      </c>
    </row>
    <row outlineLevel="0" r="695">
      <c r="A695" s="88" t="n"/>
      <c r="B695" s="91" t="s"/>
      <c r="C695" s="92" t="n"/>
      <c r="D695" s="92" t="n"/>
      <c r="E695" s="88" t="s">
        <v>28</v>
      </c>
      <c r="F695" s="88" t="n">
        <v>20</v>
      </c>
      <c r="G695" s="88" t="n"/>
      <c r="H695" s="88" t="n"/>
      <c r="I695" s="88" t="s">
        <v>29</v>
      </c>
      <c r="J695" s="88" t="s">
        <v>29</v>
      </c>
      <c r="K695" s="88" t="n">
        <v>19.96</v>
      </c>
      <c r="L695" s="193" t="n">
        <v>75.8</v>
      </c>
      <c r="M695" s="63" t="n">
        <v>52.87</v>
      </c>
      <c r="N695" s="63" t="n">
        <f aca="false" ca="false" dt2D="false" dtr="false" t="normal">F695*M695/1000</f>
        <v>1.0574</v>
      </c>
    </row>
    <row outlineLevel="0" r="696">
      <c r="A696" s="88" t="n"/>
      <c r="B696" s="89" t="n"/>
      <c r="C696" s="89" t="n"/>
      <c r="D696" s="89" t="n"/>
      <c r="E696" s="88" t="n"/>
      <c r="F696" s="88" t="n"/>
      <c r="G696" s="88" t="n"/>
      <c r="H696" s="88" t="n">
        <v>200</v>
      </c>
      <c r="I696" s="93" t="n">
        <v>1.04</v>
      </c>
      <c r="J696" s="93" t="n">
        <v>0</v>
      </c>
      <c r="K696" s="93" t="n">
        <v>30.96</v>
      </c>
      <c r="L696" s="93" t="n">
        <v>122.6</v>
      </c>
      <c r="M696" s="94" t="n"/>
      <c r="N696" s="79" t="n">
        <f aca="false" ca="false" dt2D="false" dtr="false" t="normal">SUM(N694:N695)</f>
        <v>3.8014</v>
      </c>
    </row>
    <row outlineLevel="0" r="697">
      <c r="A697" s="88" t="n"/>
      <c r="B697" s="84" t="s">
        <v>81</v>
      </c>
      <c r="C697" s="84" t="s">
        <v>82</v>
      </c>
      <c r="D697" s="84" t="s">
        <v>83</v>
      </c>
      <c r="E697" s="104" t="s">
        <v>84</v>
      </c>
      <c r="F697" s="104" t="n">
        <v>40</v>
      </c>
      <c r="G697" s="104" t="n">
        <v>40</v>
      </c>
      <c r="H697" s="88" t="n">
        <v>40</v>
      </c>
      <c r="I697" s="83" t="n">
        <v>3.48</v>
      </c>
      <c r="J697" s="83" t="n">
        <v>0.6</v>
      </c>
      <c r="K697" s="83" t="n">
        <v>16</v>
      </c>
      <c r="L697" s="83" t="n">
        <v>83.6</v>
      </c>
      <c r="M697" s="63" t="n">
        <v>55.61</v>
      </c>
      <c r="N697" s="79" t="n">
        <f aca="false" ca="false" dt2D="false" dtr="false" t="normal">F697*M697/1000</f>
        <v>2.2244</v>
      </c>
    </row>
    <row outlineLevel="0" r="698">
      <c r="A698" s="88" t="n"/>
      <c r="B698" s="84" t="n"/>
      <c r="C698" s="84" t="n"/>
      <c r="D698" s="84" t="n"/>
      <c r="E698" s="83" t="s">
        <v>85</v>
      </c>
      <c r="F698" s="83" t="n">
        <v>80</v>
      </c>
      <c r="G698" s="83" t="n">
        <v>80</v>
      </c>
      <c r="H698" s="85" t="n">
        <v>80</v>
      </c>
      <c r="I698" s="83" t="n">
        <v>5.28</v>
      </c>
      <c r="J698" s="83" t="n">
        <v>0.96</v>
      </c>
      <c r="K698" s="83" t="n">
        <v>28.24</v>
      </c>
      <c r="L698" s="83" t="n">
        <v>144.8</v>
      </c>
      <c r="M698" s="63" t="n">
        <v>46.28</v>
      </c>
      <c r="N698" s="79" t="n">
        <f aca="false" ca="false" dt2D="false" dtr="false" t="normal">F698*M698/1000</f>
        <v>3.7024</v>
      </c>
    </row>
    <row outlineLevel="0" r="699">
      <c r="A699" s="104" t="n"/>
      <c r="B699" s="84" t="n"/>
      <c r="C699" s="84" t="n"/>
      <c r="D699" s="84" t="n"/>
      <c r="E699" s="83" t="n"/>
      <c r="F699" s="83" t="n"/>
      <c r="G699" s="83" t="n"/>
      <c r="H699" s="85" t="n"/>
      <c r="I699" s="86" t="n">
        <v>8.76</v>
      </c>
      <c r="J699" s="86" t="n">
        <v>1.56</v>
      </c>
      <c r="K699" s="86" t="n">
        <v>44.24</v>
      </c>
      <c r="L699" s="86" t="n">
        <v>228.4</v>
      </c>
      <c r="M699" s="63" t="n"/>
      <c r="N699" s="79" t="n"/>
    </row>
    <row outlineLevel="0" r="700">
      <c r="A700" s="203" t="n"/>
      <c r="B700" s="105" t="s">
        <v>316</v>
      </c>
      <c r="C700" s="204" t="n"/>
      <c r="D700" s="204" t="n"/>
      <c r="E700" s="105" t="s">
        <v>73</v>
      </c>
      <c r="F700" s="108" t="n">
        <v>30</v>
      </c>
      <c r="G700" s="108" t="n"/>
      <c r="H700" s="108" t="n"/>
      <c r="I700" s="108" t="n">
        <v>3.09</v>
      </c>
      <c r="J700" s="108" t="n">
        <v>0.33</v>
      </c>
      <c r="K700" s="108" t="n">
        <v>20.6</v>
      </c>
      <c r="L700" s="108" t="n">
        <v>100.2</v>
      </c>
      <c r="M700" s="110" t="n">
        <v>31.32</v>
      </c>
      <c r="N700" s="63" t="n">
        <f aca="false" ca="false" dt2D="false" dtr="false" t="normal">F700*M700/1000</f>
        <v>0.9396</v>
      </c>
    </row>
    <row outlineLevel="0" r="701">
      <c r="A701" s="203" t="n"/>
      <c r="B701" s="112" t="s"/>
      <c r="C701" s="205" t="n">
        <v>90</v>
      </c>
      <c r="D701" s="205" t="n">
        <v>90</v>
      </c>
      <c r="E701" s="105" t="s">
        <v>104</v>
      </c>
      <c r="F701" s="108" t="n">
        <v>2.4</v>
      </c>
      <c r="G701" s="108" t="n">
        <v>2</v>
      </c>
      <c r="H701" s="108" t="n"/>
      <c r="I701" s="108" t="n">
        <v>0.25</v>
      </c>
      <c r="J701" s="108" t="n">
        <v>0.23</v>
      </c>
      <c r="K701" s="108" t="n">
        <v>0.01</v>
      </c>
      <c r="L701" s="108" t="n">
        <v>3.14</v>
      </c>
      <c r="M701" s="110" t="n">
        <v>220.75</v>
      </c>
      <c r="N701" s="63" t="n">
        <f aca="false" ca="false" dt2D="false" dtr="false" t="normal">F701*M701/1000</f>
        <v>0.5298</v>
      </c>
    </row>
    <row outlineLevel="0" r="702">
      <c r="A702" s="203" t="n"/>
      <c r="B702" s="114" t="n"/>
      <c r="C702" s="114" t="n"/>
      <c r="D702" s="114" t="n"/>
      <c r="E702" s="105" t="s">
        <v>232</v>
      </c>
      <c r="F702" s="108" t="n">
        <v>12</v>
      </c>
      <c r="G702" s="108" t="n"/>
      <c r="H702" s="108" t="n"/>
      <c r="I702" s="108" t="n">
        <v>0.38</v>
      </c>
      <c r="J702" s="108" t="n">
        <v>1.34</v>
      </c>
      <c r="K702" s="108" t="n">
        <v>0.38</v>
      </c>
      <c r="L702" s="108" t="n">
        <v>6.96</v>
      </c>
      <c r="M702" s="110" t="n">
        <v>51.71</v>
      </c>
      <c r="N702" s="63" t="n">
        <f aca="false" ca="false" dt2D="false" dtr="false" t="normal">F702*M702/1000</f>
        <v>0.62052</v>
      </c>
    </row>
    <row outlineLevel="0" r="703">
      <c r="A703" s="203" t="n"/>
      <c r="B703" s="114" t="n"/>
      <c r="C703" s="114" t="n"/>
      <c r="D703" s="114" t="n"/>
      <c r="E703" s="105" t="s">
        <v>28</v>
      </c>
      <c r="F703" s="108" t="n">
        <v>9.6</v>
      </c>
      <c r="G703" s="108" t="n"/>
      <c r="H703" s="108" t="n"/>
      <c r="I703" s="108" t="n"/>
      <c r="J703" s="108" t="n"/>
      <c r="K703" s="108" t="n">
        <v>9.5</v>
      </c>
      <c r="L703" s="108" t="n">
        <v>36.3</v>
      </c>
      <c r="M703" s="110" t="n">
        <v>52.87</v>
      </c>
      <c r="N703" s="63" t="n">
        <f aca="false" ca="false" dt2D="false" dtr="false" t="normal">F703*M703/1000</f>
        <v>0.507552</v>
      </c>
    </row>
    <row outlineLevel="0" r="704">
      <c r="A704" s="203" t="n"/>
      <c r="B704" s="114" t="n"/>
      <c r="C704" s="114" t="n"/>
      <c r="D704" s="114" t="n"/>
      <c r="E704" s="105" t="s">
        <v>139</v>
      </c>
      <c r="F704" s="108" t="n">
        <v>1.2</v>
      </c>
      <c r="G704" s="108" t="n"/>
      <c r="H704" s="108" t="n"/>
      <c r="I704" s="108" t="n"/>
      <c r="J704" s="108" t="n"/>
      <c r="K704" s="108" t="n"/>
      <c r="L704" s="108" t="n"/>
      <c r="M704" s="110" t="n"/>
      <c r="N704" s="63" t="n">
        <f aca="false" ca="false" dt2D="false" dtr="false" t="normal">F704*M704/1000</f>
        <v>0</v>
      </c>
    </row>
    <row ht="23" outlineLevel="0" r="705">
      <c r="A705" s="203" t="n"/>
      <c r="B705" s="114" t="n"/>
      <c r="C705" s="114" t="n"/>
      <c r="D705" s="114" t="n"/>
      <c r="E705" s="105" t="s">
        <v>31</v>
      </c>
      <c r="F705" s="108" t="n">
        <v>2.5</v>
      </c>
      <c r="G705" s="108" t="n"/>
      <c r="H705" s="108" t="n"/>
      <c r="I705" s="108" t="n">
        <v>0.02</v>
      </c>
      <c r="J705" s="108" t="n">
        <v>1.8</v>
      </c>
      <c r="K705" s="108" t="n">
        <v>0.03</v>
      </c>
      <c r="L705" s="108" t="n">
        <v>16.5</v>
      </c>
      <c r="M705" s="110" t="n">
        <v>504.7</v>
      </c>
      <c r="N705" s="63" t="n">
        <f aca="false" ca="false" dt2D="false" dtr="false" t="normal">F705*M705/1000</f>
        <v>1.26175</v>
      </c>
    </row>
    <row outlineLevel="0" r="706">
      <c r="A706" s="203" t="n"/>
      <c r="B706" s="114" t="n"/>
      <c r="C706" s="114" t="n"/>
      <c r="D706" s="114" t="n"/>
      <c r="E706" s="105" t="s">
        <v>317</v>
      </c>
      <c r="F706" s="108" t="n">
        <v>75</v>
      </c>
      <c r="G706" s="108" t="n">
        <v>60</v>
      </c>
      <c r="H706" s="108" t="n"/>
      <c r="I706" s="108" t="n">
        <v>1.08</v>
      </c>
      <c r="J706" s="108" t="n"/>
      <c r="K706" s="108" t="n">
        <v>2.7</v>
      </c>
      <c r="L706" s="108" t="n">
        <v>16.2</v>
      </c>
      <c r="M706" s="110" t="n">
        <v>18.46</v>
      </c>
      <c r="N706" s="63" t="n">
        <f aca="false" ca="false" dt2D="false" dtr="false" t="normal">F706*M706/1000</f>
        <v>1.3845</v>
      </c>
    </row>
    <row outlineLevel="0" r="707">
      <c r="A707" s="203" t="n"/>
      <c r="B707" s="114" t="n"/>
      <c r="C707" s="114" t="n"/>
      <c r="D707" s="114" t="n"/>
      <c r="E707" s="105" t="s">
        <v>318</v>
      </c>
      <c r="F707" s="108" t="n">
        <v>3.5</v>
      </c>
      <c r="G707" s="108" t="n">
        <v>2.9</v>
      </c>
      <c r="H707" s="108" t="n"/>
      <c r="I707" s="108" t="n">
        <v>0.04</v>
      </c>
      <c r="J707" s="108" t="n"/>
      <c r="K707" s="108" t="n">
        <v>0.26</v>
      </c>
      <c r="L707" s="108" t="n">
        <v>1.18</v>
      </c>
      <c r="M707" s="110" t="n">
        <v>27.74</v>
      </c>
      <c r="N707" s="63" t="n">
        <f aca="false" ca="false" dt2D="false" dtr="false" t="normal">F707*M707/1000</f>
        <v>0.09709</v>
      </c>
    </row>
    <row outlineLevel="0" r="708">
      <c r="A708" s="203" t="n"/>
      <c r="B708" s="114" t="n"/>
      <c r="C708" s="114" t="n"/>
      <c r="D708" s="114" t="n"/>
      <c r="E708" s="105" t="s">
        <v>30</v>
      </c>
      <c r="F708" s="108" t="n">
        <v>1</v>
      </c>
      <c r="G708" s="108" t="n"/>
      <c r="H708" s="108" t="n"/>
      <c r="I708" s="108" t="n"/>
      <c r="J708" s="108" t="n"/>
      <c r="K708" s="108" t="n"/>
      <c r="L708" s="108" t="n"/>
      <c r="M708" s="110" t="n"/>
      <c r="N708" s="63" t="n">
        <f aca="false" ca="false" dt2D="false" dtr="false" t="normal">F708*M708/1000</f>
        <v>0</v>
      </c>
    </row>
    <row ht="23" outlineLevel="0" r="709">
      <c r="A709" s="203" t="n"/>
      <c r="B709" s="114" t="n"/>
      <c r="C709" s="114" t="n"/>
      <c r="D709" s="114" t="n"/>
      <c r="E709" s="105" t="s">
        <v>31</v>
      </c>
      <c r="F709" s="108" t="n">
        <v>12</v>
      </c>
      <c r="G709" s="108" t="n"/>
      <c r="H709" s="108" t="n"/>
      <c r="I709" s="108" t="n">
        <v>0.09</v>
      </c>
      <c r="J709" s="108" t="n"/>
      <c r="K709" s="108" t="n">
        <v>0.15</v>
      </c>
      <c r="L709" s="108" t="n">
        <v>78.6</v>
      </c>
      <c r="M709" s="110" t="n">
        <v>504.7</v>
      </c>
      <c r="N709" s="63" t="n">
        <f aca="false" ca="false" dt2D="false" dtr="false" t="normal">F709*M709/1000</f>
        <v>6.0564</v>
      </c>
    </row>
    <row outlineLevel="0" r="710">
      <c r="A710" s="203" t="n"/>
      <c r="B710" s="114" t="n"/>
      <c r="C710" s="114" t="n"/>
      <c r="D710" s="114" t="n"/>
      <c r="E710" s="115" t="n"/>
      <c r="F710" s="116" t="n"/>
      <c r="G710" s="116" t="n"/>
      <c r="H710" s="116" t="n">
        <v>90</v>
      </c>
      <c r="I710" s="116" t="n">
        <f aca="false" ca="false" dt2D="false" dtr="false" t="normal">SUM(I700:I709)</f>
        <v>4.95</v>
      </c>
      <c r="J710" s="116" t="n">
        <f aca="false" ca="false" dt2D="false" dtr="false" t="normal">SUM(J700:J709)</f>
        <v>3.7</v>
      </c>
      <c r="K710" s="116" t="n">
        <f aca="false" ca="false" dt2D="false" dtr="false" t="normal">SUM(K700:K709)</f>
        <v>33.63</v>
      </c>
      <c r="L710" s="116" t="n">
        <f aca="false" ca="false" dt2D="false" dtr="false" t="normal">SUM(L700:L709)</f>
        <v>259.08</v>
      </c>
      <c r="M710" s="117" t="n"/>
      <c r="N710" s="79" t="n">
        <f aca="false" ca="false" dt2D="false" dtr="false" t="normal">SUM(N700:N709)</f>
        <v>11.397212</v>
      </c>
    </row>
    <row outlineLevel="0" r="711">
      <c r="A711" s="203" t="n"/>
      <c r="B711" s="115" t="n"/>
      <c r="C711" s="115" t="n"/>
      <c r="D711" s="115" t="n"/>
      <c r="E711" s="115" t="n"/>
      <c r="F711" s="116" t="n"/>
      <c r="G711" s="116" t="n"/>
      <c r="H711" s="116" t="n"/>
      <c r="I711" s="117" t="n">
        <f aca="false" ca="false" dt2D="false" dtr="false" t="normal">I710+I699</f>
        <v>13.71</v>
      </c>
      <c r="J711" s="117" t="n">
        <f aca="false" ca="false" dt2D="false" dtr="false" t="normal">J710+J699</f>
        <v>5.26</v>
      </c>
      <c r="K711" s="117" t="n">
        <f aca="false" ca="false" dt2D="false" dtr="false" t="normal">K710+K699</f>
        <v>77.87</v>
      </c>
      <c r="L711" s="117" t="n">
        <f aca="false" ca="false" dt2D="false" dtr="false" t="normal">L710+L699</f>
        <v>487.48</v>
      </c>
      <c r="M711" s="117" t="n"/>
      <c r="N711" s="63" t="n"/>
    </row>
    <row outlineLevel="0" r="712">
      <c r="A712" s="104" t="n"/>
      <c r="B712" s="89" t="s">
        <v>95</v>
      </c>
      <c r="C712" s="89" t="n">
        <v>100</v>
      </c>
      <c r="D712" s="89" t="n">
        <v>100</v>
      </c>
      <c r="E712" s="88" t="s">
        <v>95</v>
      </c>
      <c r="F712" s="104" t="n">
        <v>100</v>
      </c>
      <c r="G712" s="88" t="n">
        <v>100</v>
      </c>
      <c r="H712" s="88" t="n"/>
      <c r="I712" s="88" t="n">
        <v>0.2</v>
      </c>
      <c r="J712" s="88" t="n">
        <v>5.4</v>
      </c>
      <c r="K712" s="88" t="n">
        <v>32</v>
      </c>
      <c r="L712" s="88" t="n">
        <v>144</v>
      </c>
      <c r="M712" s="63" t="n">
        <v>78.93</v>
      </c>
      <c r="N712" s="79" t="n">
        <f aca="false" ca="false" dt2D="false" dtr="false" t="normal">F712*M712/1000</f>
        <v>7.893</v>
      </c>
    </row>
    <row outlineLevel="0" r="713">
      <c r="A713" s="93" t="n"/>
      <c r="B713" s="187" t="s">
        <v>96</v>
      </c>
      <c r="C713" s="187" t="n"/>
      <c r="D713" s="187" t="n"/>
      <c r="E713" s="93" t="n"/>
      <c r="F713" s="93" t="n"/>
      <c r="G713" s="93" t="n"/>
      <c r="H713" s="93" t="n"/>
      <c r="I713" s="196" t="n">
        <v>84.292</v>
      </c>
      <c r="J713" s="196" t="n">
        <v>91.679</v>
      </c>
      <c r="K713" s="196" t="n">
        <v>243.103</v>
      </c>
      <c r="L713" s="196" t="n">
        <v>1650.02</v>
      </c>
      <c r="M713" s="206" t="n"/>
      <c r="N713" s="79" t="n">
        <f aca="false" ca="false" dt2D="false" dtr="false" t="normal">N712+N710+N698+N697+N696+N693+N689+N681+N672</f>
        <v>97.511575</v>
      </c>
    </row>
    <row outlineLevel="0" r="714">
      <c r="A714" s="201" t="n"/>
      <c r="B714" s="200" t="s">
        <v>266</v>
      </c>
      <c r="C714" s="200" t="n"/>
      <c r="D714" s="200" t="n"/>
      <c r="E714" s="201" t="n"/>
      <c r="F714" s="201" t="n"/>
      <c r="G714" s="201" t="n"/>
      <c r="H714" s="93" t="n"/>
      <c r="I714" s="207" t="n">
        <f aca="false" ca="false" dt2D="false" dtr="false" t="normal">I713+I663</f>
        <v>122.032</v>
      </c>
      <c r="J714" s="207" t="n">
        <f aca="false" ca="false" dt2D="false" dtr="false" t="normal">J713+J663</f>
        <v>127.229</v>
      </c>
      <c r="K714" s="207" t="n">
        <f aca="false" ca="false" dt2D="false" dtr="false" t="normal">K713+K663</f>
        <v>348.401</v>
      </c>
      <c r="L714" s="207" t="n">
        <f aca="false" ca="false" dt2D="false" dtr="false" t="normal">L713+L663</f>
        <v>2530.5</v>
      </c>
      <c r="M714" s="207" t="n"/>
      <c r="N714" s="79" t="n">
        <f aca="false" ca="false" dt2D="false" dtr="false" t="normal">N713+N663</f>
        <v>185.539272</v>
      </c>
    </row>
    <row ht="24" outlineLevel="0" r="715">
      <c r="A715" s="16" t="s">
        <v>4</v>
      </c>
      <c r="B715" s="44" t="s">
        <v>5</v>
      </c>
      <c r="C715" s="44" t="n"/>
      <c r="D715" s="44" t="n"/>
      <c r="E715" s="16" t="s">
        <v>8</v>
      </c>
      <c r="F715" s="16" t="s">
        <v>9</v>
      </c>
      <c r="G715" s="16" t="s">
        <v>10</v>
      </c>
      <c r="H715" s="16" t="s">
        <v>11</v>
      </c>
      <c r="I715" s="16" t="s">
        <v>12</v>
      </c>
      <c r="J715" s="16" t="s">
        <v>13</v>
      </c>
      <c r="K715" s="16" t="s">
        <v>14</v>
      </c>
      <c r="L715" s="16" t="s">
        <v>15</v>
      </c>
      <c r="M715" s="17" t="s">
        <v>16</v>
      </c>
      <c r="N715" s="18" t="s">
        <v>17</v>
      </c>
    </row>
    <row customHeight="true" ht="13.5" outlineLevel="0" r="716">
      <c r="A716" s="160" t="s">
        <v>319</v>
      </c>
      <c r="B716" s="161" t="s"/>
      <c r="C716" s="183" t="n"/>
      <c r="D716" s="183" t="n"/>
      <c r="E716" s="128" t="n"/>
      <c r="F716" s="128" t="n"/>
      <c r="G716" s="128" t="n"/>
      <c r="H716" s="128" t="n"/>
      <c r="I716" s="128" t="n"/>
      <c r="J716" s="128" t="n"/>
      <c r="K716" s="128" t="n"/>
      <c r="L716" s="128" t="n"/>
      <c r="M716" s="17" t="n"/>
      <c r="N716" s="17" t="n"/>
    </row>
    <row outlineLevel="0" r="717">
      <c r="A717" s="128" t="s">
        <v>21</v>
      </c>
      <c r="B717" s="208" t="s"/>
      <c r="C717" s="209" t="n"/>
      <c r="D717" s="209" t="n"/>
      <c r="E717" s="37" t="n"/>
      <c r="F717" s="37" t="n"/>
      <c r="G717" s="37" t="n"/>
      <c r="H717" s="37" t="n"/>
      <c r="I717" s="37" t="n"/>
      <c r="J717" s="37" t="n"/>
      <c r="K717" s="37" t="n"/>
      <c r="L717" s="37" t="n"/>
      <c r="M717" s="17" t="n"/>
      <c r="N717" s="17" t="n"/>
    </row>
    <row outlineLevel="0" r="718">
      <c r="A718" s="83" t="s">
        <v>22</v>
      </c>
      <c r="B718" s="102" t="s">
        <v>320</v>
      </c>
      <c r="C718" s="102" t="n"/>
      <c r="D718" s="102" t="n"/>
      <c r="E718" s="83" t="s">
        <v>321</v>
      </c>
      <c r="F718" s="83" t="n">
        <v>33.3</v>
      </c>
      <c r="G718" s="83" t="n">
        <v>33.3</v>
      </c>
      <c r="H718" s="85" t="n"/>
      <c r="I718" s="83" t="n">
        <v>3.4</v>
      </c>
      <c r="J718" s="83" t="n">
        <v>0.33</v>
      </c>
      <c r="K718" s="83" t="n">
        <v>22.5</v>
      </c>
      <c r="L718" s="83" t="n">
        <v>109.2</v>
      </c>
      <c r="M718" s="63" t="n"/>
      <c r="N718" s="63" t="n">
        <f aca="false" ca="false" dt2D="false" dtr="false" t="normal">F718*M718/1000</f>
        <v>0</v>
      </c>
    </row>
    <row outlineLevel="0" r="719">
      <c r="A719" s="83" t="n"/>
      <c r="B719" s="139" t="s"/>
      <c r="C719" s="140" t="s">
        <v>26</v>
      </c>
      <c r="D719" s="140" t="s">
        <v>26</v>
      </c>
      <c r="E719" s="83" t="s">
        <v>28</v>
      </c>
      <c r="F719" s="83" t="n">
        <v>7.5</v>
      </c>
      <c r="G719" s="83" t="n">
        <v>7.5</v>
      </c>
      <c r="H719" s="85" t="n"/>
      <c r="I719" s="83" t="s">
        <v>29</v>
      </c>
      <c r="J719" s="83" t="s">
        <v>29</v>
      </c>
      <c r="K719" s="83" t="n">
        <v>7.4</v>
      </c>
      <c r="L719" s="83" t="n">
        <v>28.4</v>
      </c>
      <c r="M719" s="63" t="n">
        <v>52.87</v>
      </c>
      <c r="N719" s="63" t="n">
        <f aca="false" ca="false" dt2D="false" dtr="false" t="normal">F719*M719/1000</f>
        <v>0.396525</v>
      </c>
    </row>
    <row outlineLevel="0" r="720">
      <c r="A720" s="83" t="n"/>
      <c r="B720" s="103" t="n"/>
      <c r="C720" s="103" t="n"/>
      <c r="D720" s="103" t="n"/>
      <c r="E720" s="83" t="s">
        <v>30</v>
      </c>
      <c r="F720" s="83" t="n">
        <v>0.06</v>
      </c>
      <c r="G720" s="83" t="n">
        <v>0.06</v>
      </c>
      <c r="H720" s="85" t="n"/>
      <c r="I720" s="83" t="n"/>
      <c r="J720" s="83" t="n"/>
      <c r="K720" s="83" t="n"/>
      <c r="L720" s="83" t="n"/>
      <c r="M720" s="63" t="n"/>
      <c r="N720" s="63" t="n">
        <f aca="false" ca="false" dt2D="false" dtr="false" t="normal">F720*M720/1000</f>
        <v>0</v>
      </c>
    </row>
    <row outlineLevel="0" r="721">
      <c r="A721" s="83" t="n"/>
      <c r="B721" s="84" t="n"/>
      <c r="C721" s="84" t="n"/>
      <c r="D721" s="84" t="n"/>
      <c r="E721" s="83" t="s">
        <v>27</v>
      </c>
      <c r="F721" s="83" t="n">
        <v>73.8</v>
      </c>
      <c r="G721" s="83" t="n">
        <v>73.8</v>
      </c>
      <c r="H721" s="85" t="n"/>
      <c r="I721" s="83" t="n">
        <v>2.08</v>
      </c>
      <c r="J721" s="83" t="n">
        <v>2.36</v>
      </c>
      <c r="K721" s="83" t="n">
        <v>3.49</v>
      </c>
      <c r="L721" s="83" t="n">
        <v>42.8</v>
      </c>
      <c r="M721" s="63" t="n">
        <v>51.71</v>
      </c>
      <c r="N721" s="63" t="n">
        <f aca="false" ca="false" dt2D="false" dtr="false" t="normal">F721*M721/1000</f>
        <v>3.816198</v>
      </c>
    </row>
    <row outlineLevel="0" r="722">
      <c r="A722" s="83" t="n"/>
      <c r="B722" s="84" t="n"/>
      <c r="C722" s="84" t="n"/>
      <c r="D722" s="84" t="n"/>
      <c r="E722" s="83" t="s">
        <v>31</v>
      </c>
      <c r="F722" s="83" t="n">
        <v>5</v>
      </c>
      <c r="G722" s="83" t="n">
        <v>5</v>
      </c>
      <c r="H722" s="85" t="n"/>
      <c r="I722" s="83" t="n">
        <v>0.04</v>
      </c>
      <c r="J722" s="83" t="n">
        <v>3.6</v>
      </c>
      <c r="K722" s="83" t="n">
        <v>0.28</v>
      </c>
      <c r="L722" s="83" t="n">
        <v>33.05</v>
      </c>
      <c r="M722" s="63" t="n">
        <v>504.7</v>
      </c>
      <c r="N722" s="63" t="n">
        <f aca="false" ca="false" dt2D="false" dtr="false" t="normal">F722*M722/1000</f>
        <v>2.5235</v>
      </c>
    </row>
    <row outlineLevel="0" r="723">
      <c r="A723" s="83" t="n"/>
      <c r="B723" s="84" t="n"/>
      <c r="C723" s="84" t="n"/>
      <c r="D723" s="84" t="n"/>
      <c r="E723" s="83" t="n"/>
      <c r="F723" s="83" t="n"/>
      <c r="G723" s="83" t="n"/>
      <c r="H723" s="85" t="s">
        <v>26</v>
      </c>
      <c r="I723" s="86" t="n">
        <f aca="false" ca="false" dt2D="false" dtr="false" t="normal">SUM(I718:I722)</f>
        <v>5.52</v>
      </c>
      <c r="J723" s="86" t="n">
        <f aca="false" ca="false" dt2D="false" dtr="false" t="normal">SUM(J718:J722)</f>
        <v>6.29</v>
      </c>
      <c r="K723" s="86" t="n">
        <f aca="false" ca="false" dt2D="false" dtr="false" t="normal">SUM(K718:K722)</f>
        <v>33.67</v>
      </c>
      <c r="L723" s="86" t="n">
        <f aca="false" ca="false" dt2D="false" dtr="false" t="normal">SUM(L718:L722)</f>
        <v>213.45</v>
      </c>
      <c r="M723" s="86" t="n"/>
      <c r="N723" s="79" t="n">
        <f aca="false" ca="false" dt2D="false" dtr="false" t="normal">SUM(N718:N722)</f>
        <v>6.736223</v>
      </c>
    </row>
    <row ht="24" outlineLevel="0" r="724">
      <c r="A724" s="37" t="s">
        <v>322</v>
      </c>
      <c r="B724" s="48" t="s">
        <v>253</v>
      </c>
      <c r="C724" s="168" t="n"/>
      <c r="D724" s="168" t="n"/>
      <c r="E724" s="37" t="s">
        <v>254</v>
      </c>
      <c r="F724" s="37" t="n">
        <v>1</v>
      </c>
      <c r="G724" s="37" t="n">
        <v>1</v>
      </c>
      <c r="H724" s="37" t="n"/>
      <c r="I724" s="37" t="n"/>
      <c r="J724" s="37" t="n"/>
      <c r="K724" s="37" t="n"/>
      <c r="L724" s="37" t="n"/>
      <c r="M724" s="17" t="n">
        <v>613.21</v>
      </c>
      <c r="N724" s="17" t="n">
        <v>0.349</v>
      </c>
    </row>
    <row outlineLevel="0" r="725">
      <c r="A725" s="37" t="n"/>
      <c r="B725" s="162" t="s"/>
      <c r="C725" s="169" t="s">
        <v>323</v>
      </c>
      <c r="D725" s="169" t="s">
        <v>323</v>
      </c>
      <c r="E725" s="37" t="s">
        <v>28</v>
      </c>
      <c r="F725" s="37" t="n">
        <v>15</v>
      </c>
      <c r="G725" s="37" t="n">
        <v>15</v>
      </c>
      <c r="H725" s="37" t="n"/>
      <c r="I725" s="37" t="n"/>
      <c r="J725" s="37" t="n"/>
      <c r="K725" s="37" t="n">
        <v>14.97</v>
      </c>
      <c r="L725" s="37" t="n">
        <v>56.85</v>
      </c>
      <c r="M725" s="17" t="n">
        <v>52.87</v>
      </c>
      <c r="N725" s="17" t="n">
        <v>0.81</v>
      </c>
    </row>
    <row outlineLevel="0" r="726">
      <c r="A726" s="37" t="n"/>
      <c r="B726" s="48" t="n"/>
      <c r="C726" s="48" t="n"/>
      <c r="D726" s="48" t="n"/>
      <c r="E726" s="37" t="n"/>
      <c r="F726" s="37" t="n">
        <v>8</v>
      </c>
      <c r="G726" s="37" t="n">
        <v>7</v>
      </c>
      <c r="H726" s="37" t="n"/>
      <c r="I726" s="37" t="n">
        <v>0.07</v>
      </c>
      <c r="J726" s="37" t="s">
        <v>29</v>
      </c>
      <c r="K726" s="37" t="n">
        <v>0.2</v>
      </c>
      <c r="L726" s="37" t="n">
        <v>1.38</v>
      </c>
      <c r="M726" s="17" t="n"/>
      <c r="N726" s="17" t="n">
        <v>1.32</v>
      </c>
    </row>
    <row outlineLevel="0" r="727">
      <c r="A727" s="37" t="n"/>
      <c r="B727" s="48" t="n"/>
      <c r="C727" s="48" t="n"/>
      <c r="D727" s="48" t="n"/>
      <c r="E727" s="37" t="n"/>
      <c r="F727" s="37" t="n"/>
      <c r="G727" s="37" t="n"/>
      <c r="H727" s="37" t="s">
        <v>323</v>
      </c>
      <c r="I727" s="128" t="n">
        <v>0.07</v>
      </c>
      <c r="J727" s="128" t="n">
        <v>0</v>
      </c>
      <c r="K727" s="128" t="n">
        <v>15.17</v>
      </c>
      <c r="L727" s="128" t="n">
        <v>58.23</v>
      </c>
      <c r="M727" s="129" t="n"/>
      <c r="N727" s="130" t="n">
        <v>2.479</v>
      </c>
    </row>
    <row outlineLevel="0" r="728">
      <c r="A728" s="37" t="s">
        <v>36</v>
      </c>
      <c r="B728" s="48" t="s">
        <v>324</v>
      </c>
      <c r="C728" s="168" t="n">
        <v>70</v>
      </c>
      <c r="D728" s="168" t="n">
        <v>90</v>
      </c>
      <c r="E728" s="36" t="s">
        <v>38</v>
      </c>
      <c r="F728" s="36" t="n">
        <v>80</v>
      </c>
      <c r="G728" s="37" t="n"/>
      <c r="H728" s="37" t="n"/>
      <c r="I728" s="36" t="n">
        <v>6.96</v>
      </c>
      <c r="J728" s="36" t="n">
        <v>1.2</v>
      </c>
      <c r="K728" s="36" t="n">
        <v>32.32</v>
      </c>
      <c r="L728" s="36" t="n">
        <v>167.2</v>
      </c>
      <c r="M728" s="17" t="n">
        <v>55.61</v>
      </c>
      <c r="N728" s="17" t="n">
        <v>2.6664</v>
      </c>
    </row>
    <row ht="24" outlineLevel="0" r="729">
      <c r="A729" s="37" t="n"/>
      <c r="B729" s="162" t="s"/>
      <c r="C729" s="169" t="n">
        <v>10</v>
      </c>
      <c r="D729" s="169" t="n">
        <v>10</v>
      </c>
      <c r="E729" s="37" t="s">
        <v>31</v>
      </c>
      <c r="F729" s="37" t="n">
        <v>10</v>
      </c>
      <c r="G729" s="37" t="n"/>
      <c r="H729" s="37" t="n"/>
      <c r="I729" s="37" t="n">
        <v>0.08</v>
      </c>
      <c r="J729" s="37" t="n">
        <v>7.25</v>
      </c>
      <c r="K729" s="37" t="n">
        <v>0.09</v>
      </c>
      <c r="L729" s="37" t="n">
        <v>66.1</v>
      </c>
      <c r="M729" s="17" t="n">
        <v>504.7</v>
      </c>
      <c r="N729" s="17" t="n">
        <v>2.6</v>
      </c>
    </row>
    <row outlineLevel="0" r="730">
      <c r="A730" s="37" t="n"/>
      <c r="B730" s="48" t="n"/>
      <c r="C730" s="48" t="n">
        <v>50</v>
      </c>
      <c r="D730" s="48" t="n">
        <v>50</v>
      </c>
      <c r="E730" s="37" t="s">
        <v>325</v>
      </c>
      <c r="F730" s="37" t="n">
        <v>50</v>
      </c>
      <c r="G730" s="37" t="n"/>
      <c r="H730" s="37" t="n"/>
      <c r="I730" s="37" t="n">
        <v>3.63</v>
      </c>
      <c r="J730" s="37" t="n">
        <v>6.6</v>
      </c>
      <c r="K730" s="37" t="s">
        <v>29</v>
      </c>
      <c r="L730" s="37" t="n">
        <v>86.2</v>
      </c>
      <c r="M730" s="17" t="n">
        <v>268.78</v>
      </c>
      <c r="N730" s="17" t="n">
        <v>7.47</v>
      </c>
    </row>
    <row ht="24" outlineLevel="0" r="731">
      <c r="A731" s="37" t="n"/>
      <c r="B731" s="48" t="n"/>
      <c r="C731" s="48" t="n"/>
      <c r="D731" s="48" t="n"/>
      <c r="E731" s="37" t="n"/>
      <c r="F731" s="37" t="n"/>
      <c r="G731" s="37" t="n"/>
      <c r="H731" s="37" t="s">
        <v>326</v>
      </c>
      <c r="I731" s="128" t="n">
        <v>10.67</v>
      </c>
      <c r="J731" s="128" t="n">
        <v>15.05</v>
      </c>
      <c r="K731" s="128" t="n">
        <v>32.41</v>
      </c>
      <c r="L731" s="128" t="n">
        <v>319.5</v>
      </c>
      <c r="M731" s="129" t="n"/>
      <c r="N731" s="130" t="n">
        <v>12.7364</v>
      </c>
    </row>
    <row ht="24" outlineLevel="0" r="732">
      <c r="A732" s="37" t="n"/>
      <c r="B732" s="48" t="s">
        <v>115</v>
      </c>
      <c r="C732" s="48" t="n">
        <v>120</v>
      </c>
      <c r="D732" s="48" t="n">
        <v>120</v>
      </c>
      <c r="E732" s="37" t="s">
        <v>327</v>
      </c>
      <c r="F732" s="37" t="n">
        <v>120</v>
      </c>
      <c r="G732" s="37" t="n">
        <v>120</v>
      </c>
      <c r="H732" s="37" t="n">
        <v>120</v>
      </c>
      <c r="I732" s="184" t="n">
        <v>0.78</v>
      </c>
      <c r="J732" s="184" t="n">
        <v>0.32</v>
      </c>
      <c r="K732" s="184" t="n">
        <v>10.91</v>
      </c>
      <c r="L732" s="159" t="n">
        <v>45.36</v>
      </c>
      <c r="M732" s="17" t="n">
        <v>138.55</v>
      </c>
      <c r="N732" s="28" t="n">
        <v>14.4</v>
      </c>
    </row>
    <row customHeight="true" ht="14.25" outlineLevel="0" r="733">
      <c r="A733" s="20" t="s">
        <v>45</v>
      </c>
      <c r="B733" s="45" t="s">
        <v>117</v>
      </c>
      <c r="C733" s="45" t="n">
        <v>200</v>
      </c>
      <c r="D733" s="45" t="n">
        <v>200</v>
      </c>
      <c r="E733" s="20" t="s">
        <v>46</v>
      </c>
      <c r="F733" s="20" t="n">
        <v>200</v>
      </c>
      <c r="G733" s="20" t="n">
        <v>200</v>
      </c>
      <c r="H733" s="19" t="n">
        <v>200</v>
      </c>
      <c r="I733" s="20" t="n"/>
      <c r="J733" s="20" t="n"/>
      <c r="K733" s="20" t="n">
        <v>19</v>
      </c>
      <c r="L733" s="20" t="n">
        <v>75</v>
      </c>
      <c r="M733" s="17" t="n">
        <v>65.86</v>
      </c>
      <c r="N733" s="28" t="n">
        <v>14</v>
      </c>
    </row>
    <row ht="24" outlineLevel="0" r="734">
      <c r="A734" s="37" t="n"/>
      <c r="B734" s="160" t="s">
        <v>47</v>
      </c>
      <c r="C734" s="160" t="n"/>
      <c r="D734" s="160" t="n"/>
      <c r="E734" s="37" t="n"/>
      <c r="F734" s="37" t="n"/>
      <c r="G734" s="37" t="n"/>
      <c r="H734" s="37" t="n"/>
      <c r="I734" s="171" t="n">
        <v>15.55</v>
      </c>
      <c r="J734" s="171" t="n">
        <v>31.413</v>
      </c>
      <c r="K734" s="171" t="n">
        <v>117.96</v>
      </c>
      <c r="L734" s="171" t="n">
        <v>825.53</v>
      </c>
      <c r="M734" s="172" t="n"/>
      <c r="N734" s="130" t="n">
        <f aca="false" ca="false" dt2D="false" dtr="false" t="normal">N723+N727+N731+N732+N733</f>
        <v>50.351623</v>
      </c>
    </row>
    <row outlineLevel="0" r="735">
      <c r="A735" s="128" t="s">
        <v>48</v>
      </c>
      <c r="B735" s="210" t="n"/>
      <c r="C735" s="210" t="n"/>
      <c r="D735" s="210" t="n"/>
      <c r="E735" s="37" t="n"/>
      <c r="F735" s="37" t="n"/>
      <c r="G735" s="37" t="n"/>
      <c r="H735" s="37" t="n"/>
      <c r="I735" s="37" t="n"/>
      <c r="J735" s="37" t="n"/>
      <c r="K735" s="37" t="n"/>
      <c r="L735" s="37" t="n"/>
      <c r="M735" s="17" t="n"/>
      <c r="N735" s="17" t="n">
        <v>0</v>
      </c>
    </row>
    <row outlineLevel="0" r="736">
      <c r="A736" s="37" t="s">
        <v>328</v>
      </c>
      <c r="B736" s="48" t="s">
        <v>329</v>
      </c>
      <c r="C736" s="168" t="n"/>
      <c r="D736" s="168" t="n"/>
      <c r="E736" s="37" t="s">
        <v>330</v>
      </c>
      <c r="F736" s="37" t="n">
        <v>48.2</v>
      </c>
      <c r="G736" s="37" t="n">
        <v>41</v>
      </c>
      <c r="H736" s="37" t="n">
        <v>100</v>
      </c>
      <c r="I736" s="37" t="n">
        <v>0.91</v>
      </c>
      <c r="J736" s="37" t="n">
        <v>0.05</v>
      </c>
      <c r="K736" s="37" t="n">
        <v>1.97</v>
      </c>
      <c r="L736" s="37" t="n">
        <v>10.53</v>
      </c>
      <c r="M736" s="17" t="n">
        <v>154.73</v>
      </c>
      <c r="N736" s="17" t="n">
        <v>7.471</v>
      </c>
    </row>
    <row outlineLevel="0" r="737">
      <c r="A737" s="37" t="n"/>
      <c r="B737" s="162" t="s"/>
      <c r="C737" s="169" t="n">
        <v>80</v>
      </c>
      <c r="D737" s="169" t="n">
        <v>120</v>
      </c>
      <c r="E737" s="37" t="s">
        <v>331</v>
      </c>
      <c r="F737" s="37" t="n">
        <v>37.5</v>
      </c>
      <c r="G737" s="37" t="n">
        <v>30</v>
      </c>
      <c r="H737" s="37" t="n"/>
      <c r="I737" s="37" t="n">
        <v>0.3</v>
      </c>
      <c r="J737" s="37" t="n">
        <v>0.035</v>
      </c>
      <c r="K737" s="37" t="n">
        <v>1.12</v>
      </c>
      <c r="L737" s="37" t="n">
        <v>4.88</v>
      </c>
      <c r="M737" s="17" t="n">
        <v>10.35</v>
      </c>
      <c r="N737" s="17" t="n">
        <v>3.375</v>
      </c>
    </row>
    <row outlineLevel="0" r="738">
      <c r="A738" s="37" t="n"/>
      <c r="B738" s="48" t="n"/>
      <c r="C738" s="48" t="n"/>
      <c r="D738" s="48" t="n"/>
      <c r="E738" s="37" t="s">
        <v>60</v>
      </c>
      <c r="F738" s="37" t="n">
        <v>11.9</v>
      </c>
      <c r="G738" s="37" t="n">
        <v>10</v>
      </c>
      <c r="H738" s="37" t="n"/>
      <c r="I738" s="37" t="n">
        <v>0.17</v>
      </c>
      <c r="J738" s="37" t="s">
        <v>29</v>
      </c>
      <c r="K738" s="37" t="n">
        <v>4.13</v>
      </c>
      <c r="L738" s="37" t="n">
        <v>4.1</v>
      </c>
      <c r="M738" s="17" t="n">
        <v>27.74</v>
      </c>
      <c r="N738" s="17" t="n">
        <v>0.2618</v>
      </c>
    </row>
    <row ht="24" outlineLevel="0" r="739">
      <c r="A739" s="37" t="n"/>
      <c r="B739" s="48" t="n"/>
      <c r="C739" s="48" t="n"/>
      <c r="D739" s="48" t="n"/>
      <c r="E739" s="37" t="s">
        <v>69</v>
      </c>
      <c r="F739" s="37" t="n">
        <v>10</v>
      </c>
      <c r="G739" s="37" t="n">
        <v>10</v>
      </c>
      <c r="H739" s="37" t="n"/>
      <c r="I739" s="37" t="n"/>
      <c r="J739" s="37" t="n">
        <v>9.99</v>
      </c>
      <c r="K739" s="37" t="n"/>
      <c r="L739" s="37" t="n">
        <v>89.9</v>
      </c>
      <c r="M739" s="17" t="n">
        <v>118.3</v>
      </c>
      <c r="N739" s="17" t="n">
        <v>0.74</v>
      </c>
    </row>
    <row outlineLevel="0" r="740">
      <c r="A740" s="37" t="n"/>
      <c r="B740" s="48" t="n"/>
      <c r="C740" s="48" t="n"/>
      <c r="D740" s="48" t="n"/>
      <c r="E740" s="37" t="n"/>
      <c r="F740" s="37" t="n"/>
      <c r="G740" s="37" t="n"/>
      <c r="H740" s="37" t="n"/>
      <c r="I740" s="128" t="n">
        <v>1.38</v>
      </c>
      <c r="J740" s="128" t="n">
        <v>10.075</v>
      </c>
      <c r="K740" s="128" t="n">
        <v>7.22</v>
      </c>
      <c r="L740" s="128" t="n">
        <v>109.41</v>
      </c>
      <c r="M740" s="129" t="n"/>
      <c r="N740" s="130" t="n">
        <v>11.8478</v>
      </c>
    </row>
    <row outlineLevel="0" r="741">
      <c r="A741" s="37" t="s">
        <v>332</v>
      </c>
      <c r="B741" s="48" t="s">
        <v>333</v>
      </c>
      <c r="C741" s="168" t="n"/>
      <c r="D741" s="168" t="n"/>
      <c r="E741" s="37" t="s">
        <v>59</v>
      </c>
      <c r="F741" s="37" t="n">
        <v>66.7</v>
      </c>
      <c r="G741" s="37" t="n">
        <v>50.48</v>
      </c>
      <c r="H741" s="37" t="n"/>
      <c r="I741" s="176" t="n">
        <v>1.33</v>
      </c>
      <c r="J741" s="176" t="n">
        <v>0.2</v>
      </c>
      <c r="K741" s="176" t="n">
        <v>8.31</v>
      </c>
      <c r="L741" s="176" t="n">
        <v>38.42</v>
      </c>
      <c r="M741" s="17" t="n">
        <v>30.16</v>
      </c>
      <c r="N741" s="17" t="n">
        <v>1.1339</v>
      </c>
    </row>
    <row ht="24" outlineLevel="0" r="742">
      <c r="A742" s="37" t="n"/>
      <c r="B742" s="162" t="s"/>
      <c r="C742" s="169" t="s">
        <v>304</v>
      </c>
      <c r="D742" s="169" t="s">
        <v>58</v>
      </c>
      <c r="E742" s="37" t="s">
        <v>334</v>
      </c>
      <c r="F742" s="37" t="n">
        <v>20.2</v>
      </c>
      <c r="G742" s="37" t="n">
        <v>20</v>
      </c>
      <c r="H742" s="37" t="n"/>
      <c r="I742" s="176" t="n">
        <v>4.6</v>
      </c>
      <c r="J742" s="176" t="n">
        <v>0.32</v>
      </c>
      <c r="K742" s="176" t="n">
        <v>10.16</v>
      </c>
      <c r="L742" s="176" t="n">
        <v>62.8</v>
      </c>
      <c r="M742" s="17" t="n">
        <v>38.64</v>
      </c>
      <c r="N742" s="17" t="n">
        <v>0.5454</v>
      </c>
    </row>
    <row outlineLevel="0" r="743">
      <c r="A743" s="37" t="n"/>
      <c r="B743" s="48" t="n"/>
      <c r="C743" s="48" t="n"/>
      <c r="D743" s="48" t="n"/>
      <c r="E743" s="37" t="s">
        <v>60</v>
      </c>
      <c r="F743" s="37" t="n">
        <v>12.5</v>
      </c>
      <c r="G743" s="37" t="n">
        <v>10</v>
      </c>
      <c r="H743" s="37" t="n"/>
      <c r="I743" s="176" t="n">
        <v>0.175</v>
      </c>
      <c r="J743" s="176" t="s">
        <v>29</v>
      </c>
      <c r="K743" s="176" t="n">
        <v>0.98</v>
      </c>
      <c r="L743" s="176" t="n">
        <v>4.3</v>
      </c>
      <c r="M743" s="17" t="n">
        <v>27.74</v>
      </c>
      <c r="N743" s="17" t="n">
        <v>0.275</v>
      </c>
    </row>
    <row outlineLevel="0" r="744">
      <c r="A744" s="37" t="n"/>
      <c r="B744" s="48" t="n"/>
      <c r="C744" s="48" t="n"/>
      <c r="D744" s="48" t="n"/>
      <c r="E744" s="37" t="s">
        <v>51</v>
      </c>
      <c r="F744" s="37" t="n">
        <v>12</v>
      </c>
      <c r="G744" s="37" t="n">
        <v>10.96</v>
      </c>
      <c r="H744" s="37" t="n"/>
      <c r="I744" s="176" t="n">
        <v>0.16</v>
      </c>
      <c r="J744" s="176" t="n">
        <v>0.009</v>
      </c>
      <c r="K744" s="176" t="n">
        <v>0.78</v>
      </c>
      <c r="L744" s="176" t="n">
        <v>3.26</v>
      </c>
      <c r="M744" s="17" t="n">
        <v>36.67</v>
      </c>
      <c r="N744" s="17" t="n">
        <v>0.204</v>
      </c>
    </row>
    <row ht="24" outlineLevel="0" r="745">
      <c r="A745" s="37" t="n"/>
      <c r="B745" s="48" t="n"/>
      <c r="C745" s="48" t="n"/>
      <c r="D745" s="48" t="n"/>
      <c r="E745" s="37" t="s">
        <v>31</v>
      </c>
      <c r="F745" s="37" t="n">
        <v>5</v>
      </c>
      <c r="G745" s="37" t="n">
        <v>5</v>
      </c>
      <c r="H745" s="37" t="n"/>
      <c r="I745" s="176" t="s">
        <v>29</v>
      </c>
      <c r="J745" s="176" t="s">
        <v>29</v>
      </c>
      <c r="K745" s="176" t="n">
        <v>4.99</v>
      </c>
      <c r="L745" s="176" t="n">
        <v>44.95</v>
      </c>
      <c r="M745" s="17" t="n">
        <v>504.7</v>
      </c>
      <c r="N745" s="17" t="n">
        <v>1.3</v>
      </c>
    </row>
    <row outlineLevel="0" r="746">
      <c r="A746" s="37" t="n"/>
      <c r="B746" s="48" t="n"/>
      <c r="C746" s="48" t="n"/>
      <c r="D746" s="48" t="n"/>
      <c r="E746" s="37" t="s">
        <v>335</v>
      </c>
      <c r="F746" s="37" t="n">
        <v>175</v>
      </c>
      <c r="G746" s="37" t="n">
        <v>175</v>
      </c>
      <c r="H746" s="37" t="n"/>
      <c r="I746" s="176" t="n">
        <v>0.7</v>
      </c>
      <c r="J746" s="176" t="n">
        <v>0.17</v>
      </c>
      <c r="K746" s="176" t="s">
        <v>29</v>
      </c>
      <c r="L746" s="176" t="n">
        <v>5.02</v>
      </c>
      <c r="M746" s="17" t="n"/>
      <c r="N746" s="17" t="n">
        <v>1.05</v>
      </c>
    </row>
    <row outlineLevel="0" r="747">
      <c r="A747" s="37" t="n"/>
      <c r="B747" s="48" t="n"/>
      <c r="C747" s="48" t="n"/>
      <c r="D747" s="48" t="n"/>
      <c r="E747" s="37" t="s">
        <v>63</v>
      </c>
      <c r="F747" s="37" t="n">
        <v>54</v>
      </c>
      <c r="G747" s="37" t="n"/>
      <c r="H747" s="37" t="n"/>
      <c r="I747" s="176" t="n">
        <v>10.04</v>
      </c>
      <c r="J747" s="176" t="n">
        <v>6.48</v>
      </c>
      <c r="K747" s="176" t="s">
        <v>29</v>
      </c>
      <c r="L747" s="176" t="n">
        <v>88.29</v>
      </c>
      <c r="M747" s="17" t="n">
        <v>323.91</v>
      </c>
      <c r="N747" s="17" t="n">
        <v>12.96</v>
      </c>
    </row>
    <row outlineLevel="0" r="748">
      <c r="A748" s="37" t="n"/>
      <c r="B748" s="48" t="n"/>
      <c r="C748" s="48" t="n"/>
      <c r="D748" s="48" t="n"/>
      <c r="E748" s="37" t="s">
        <v>30</v>
      </c>
      <c r="F748" s="37" t="n">
        <v>1</v>
      </c>
      <c r="G748" s="37" t="n">
        <v>40</v>
      </c>
      <c r="H748" s="37" t="n"/>
      <c r="I748" s="176" t="s">
        <v>29</v>
      </c>
      <c r="J748" s="176" t="s">
        <v>29</v>
      </c>
      <c r="K748" s="176" t="s">
        <v>29</v>
      </c>
      <c r="L748" s="176" t="s">
        <v>29</v>
      </c>
      <c r="M748" s="17" t="n"/>
      <c r="N748" s="17" t="n">
        <v>0.008</v>
      </c>
    </row>
    <row ht="24" outlineLevel="0" r="749">
      <c r="A749" s="37" t="n"/>
      <c r="B749" s="48" t="n"/>
      <c r="C749" s="48" t="n"/>
      <c r="D749" s="48" t="n"/>
      <c r="E749" s="37" t="n"/>
      <c r="F749" s="37" t="n"/>
      <c r="G749" s="37" t="n"/>
      <c r="H749" s="37" t="s">
        <v>58</v>
      </c>
      <c r="I749" s="177" t="n">
        <v>17.005</v>
      </c>
      <c r="J749" s="177" t="n">
        <v>7.179</v>
      </c>
      <c r="K749" s="177" t="n">
        <v>25.22</v>
      </c>
      <c r="L749" s="177" t="n">
        <v>247.04</v>
      </c>
      <c r="M749" s="129" t="n"/>
      <c r="N749" s="130" t="n">
        <v>17.4763</v>
      </c>
    </row>
    <row outlineLevel="0" r="750">
      <c r="A750" s="37" t="s">
        <v>336</v>
      </c>
      <c r="B750" s="48" t="s">
        <v>66</v>
      </c>
      <c r="C750" s="168" t="n"/>
      <c r="D750" s="168" t="n"/>
      <c r="E750" s="37" t="s">
        <v>67</v>
      </c>
      <c r="F750" s="37" t="n">
        <v>110</v>
      </c>
      <c r="G750" s="37" t="n">
        <v>79</v>
      </c>
      <c r="H750" s="37" t="n"/>
      <c r="I750" s="37" t="n">
        <v>19.99</v>
      </c>
      <c r="J750" s="37" t="n">
        <v>12.8</v>
      </c>
      <c r="K750" s="37" t="s">
        <v>29</v>
      </c>
      <c r="L750" s="37" t="n">
        <v>174.9</v>
      </c>
      <c r="M750" s="17" t="n">
        <v>323.91</v>
      </c>
      <c r="N750" s="17" t="n">
        <v>26.4</v>
      </c>
    </row>
    <row ht="24" outlineLevel="0" r="751">
      <c r="A751" s="37" t="n"/>
      <c r="B751" s="162" t="s"/>
      <c r="C751" s="169" t="n">
        <v>50</v>
      </c>
      <c r="D751" s="169" t="n">
        <v>50</v>
      </c>
      <c r="E751" s="37" t="s">
        <v>69</v>
      </c>
      <c r="F751" s="37" t="n">
        <v>5</v>
      </c>
      <c r="G751" s="37" t="n">
        <v>5</v>
      </c>
      <c r="H751" s="37" t="n"/>
      <c r="I751" s="37" t="s">
        <v>337</v>
      </c>
      <c r="J751" s="37" t="n">
        <v>4.99</v>
      </c>
      <c r="K751" s="37" t="s">
        <v>29</v>
      </c>
      <c r="L751" s="37" t="n">
        <v>44.95</v>
      </c>
      <c r="M751" s="17" t="n">
        <v>118.3</v>
      </c>
      <c r="N751" s="17" t="n">
        <v>0.37</v>
      </c>
    </row>
    <row outlineLevel="0" r="752">
      <c r="A752" s="37" t="n"/>
      <c r="B752" s="48" t="n"/>
      <c r="C752" s="48" t="n"/>
      <c r="D752" s="48" t="n"/>
      <c r="E752" s="37" t="s">
        <v>70</v>
      </c>
      <c r="F752" s="37" t="n">
        <v>18</v>
      </c>
      <c r="G752" s="37" t="n">
        <v>15</v>
      </c>
      <c r="H752" s="37" t="n"/>
      <c r="I752" s="37" t="n">
        <v>0.21</v>
      </c>
      <c r="J752" s="37" t="s">
        <v>29</v>
      </c>
      <c r="K752" s="37" t="n">
        <v>1.36</v>
      </c>
      <c r="L752" s="37" t="n">
        <v>6.15</v>
      </c>
      <c r="M752" s="17" t="n">
        <v>27.74</v>
      </c>
      <c r="N752" s="17" t="n">
        <v>0.396</v>
      </c>
    </row>
    <row outlineLevel="0" r="753">
      <c r="A753" s="37" t="n"/>
      <c r="B753" s="48" t="n"/>
      <c r="C753" s="48" t="n"/>
      <c r="D753" s="48" t="n"/>
      <c r="E753" s="37" t="s">
        <v>71</v>
      </c>
      <c r="F753" s="37" t="n">
        <v>12</v>
      </c>
      <c r="G753" s="37" t="n">
        <v>12</v>
      </c>
      <c r="H753" s="37" t="n"/>
      <c r="I753" s="37" t="n">
        <v>0.43</v>
      </c>
      <c r="J753" s="37" t="s">
        <v>29</v>
      </c>
      <c r="K753" s="37" t="n">
        <v>1.87</v>
      </c>
      <c r="L753" s="37" t="n">
        <v>9.16</v>
      </c>
      <c r="M753" s="17" t="n"/>
      <c r="N753" s="17" t="n">
        <v>0</v>
      </c>
    </row>
    <row ht="24" outlineLevel="0" r="754">
      <c r="A754" s="37" t="n"/>
      <c r="B754" s="48" t="n"/>
      <c r="C754" s="48" t="n"/>
      <c r="D754" s="48" t="n"/>
      <c r="E754" s="37" t="s">
        <v>72</v>
      </c>
      <c r="F754" s="37" t="n">
        <v>4.8</v>
      </c>
      <c r="G754" s="37" t="n">
        <v>4.8</v>
      </c>
      <c r="H754" s="37" t="n"/>
      <c r="I754" s="37" t="n">
        <v>0.23</v>
      </c>
      <c r="J754" s="37" t="s">
        <v>29</v>
      </c>
      <c r="K754" s="37" t="n">
        <v>0.97</v>
      </c>
      <c r="L754" s="37" t="n">
        <v>2.16</v>
      </c>
      <c r="M754" s="17" t="n"/>
      <c r="N754" s="17" t="n">
        <v>0.5808</v>
      </c>
    </row>
    <row outlineLevel="0" r="755">
      <c r="A755" s="37" t="n"/>
      <c r="B755" s="48" t="n"/>
      <c r="C755" s="48" t="n"/>
      <c r="D755" s="48" t="n"/>
      <c r="E755" s="37" t="s">
        <v>73</v>
      </c>
      <c r="F755" s="37" t="n">
        <v>4</v>
      </c>
      <c r="G755" s="37" t="n">
        <v>4</v>
      </c>
      <c r="H755" s="37" t="n"/>
      <c r="I755" s="37" t="n">
        <v>0.43</v>
      </c>
      <c r="J755" s="37" t="n">
        <v>0.04</v>
      </c>
      <c r="K755" s="37" t="n">
        <v>2.72</v>
      </c>
      <c r="L755" s="37" t="n">
        <v>13.08</v>
      </c>
      <c r="M755" s="17" t="n">
        <v>31.32</v>
      </c>
      <c r="N755" s="17" t="n">
        <v>0.0912</v>
      </c>
    </row>
    <row ht="24" outlineLevel="0" r="756">
      <c r="A756" s="37" t="n"/>
      <c r="B756" s="48" t="n"/>
      <c r="C756" s="48" t="n"/>
      <c r="D756" s="48" t="n"/>
      <c r="E756" s="37" t="s">
        <v>74</v>
      </c>
      <c r="F756" s="37" t="n"/>
      <c r="G756" s="37" t="n">
        <v>50</v>
      </c>
      <c r="H756" s="37" t="n"/>
      <c r="I756" s="37" t="s">
        <v>29</v>
      </c>
      <c r="J756" s="37" t="s">
        <v>29</v>
      </c>
      <c r="K756" s="37" t="s">
        <v>29</v>
      </c>
      <c r="L756" s="37" t="s">
        <v>29</v>
      </c>
      <c r="M756" s="17" t="n"/>
      <c r="N756" s="17" t="n">
        <v>0</v>
      </c>
    </row>
    <row outlineLevel="0" r="757">
      <c r="A757" s="37" t="n"/>
      <c r="B757" s="48" t="n"/>
      <c r="C757" s="48" t="n"/>
      <c r="D757" s="48" t="n"/>
      <c r="E757" s="37" t="s">
        <v>75</v>
      </c>
      <c r="F757" s="37" t="n"/>
      <c r="G757" s="37" t="n"/>
      <c r="H757" s="37" t="n"/>
      <c r="I757" s="37" t="s">
        <v>29</v>
      </c>
      <c r="J757" s="37" t="s">
        <v>29</v>
      </c>
      <c r="K757" s="37" t="s">
        <v>29</v>
      </c>
      <c r="L757" s="37" t="s">
        <v>29</v>
      </c>
      <c r="M757" s="17" t="n"/>
      <c r="N757" s="17" t="n">
        <v>0</v>
      </c>
    </row>
    <row outlineLevel="0" r="758">
      <c r="A758" s="37" t="n"/>
      <c r="B758" s="48" t="n"/>
      <c r="C758" s="48" t="n"/>
      <c r="D758" s="48" t="n"/>
      <c r="E758" s="37" t="s">
        <v>30</v>
      </c>
      <c r="F758" s="37" t="n">
        <v>1</v>
      </c>
      <c r="G758" s="37" t="n">
        <v>3</v>
      </c>
      <c r="H758" s="37" t="n"/>
      <c r="I758" s="37" t="s">
        <v>29</v>
      </c>
      <c r="J758" s="37" t="s">
        <v>29</v>
      </c>
      <c r="K758" s="37" t="s">
        <v>29</v>
      </c>
      <c r="L758" s="37" t="s">
        <v>29</v>
      </c>
      <c r="M758" s="17" t="n"/>
      <c r="N758" s="17" t="n">
        <v>0.008</v>
      </c>
    </row>
    <row outlineLevel="0" r="759">
      <c r="A759" s="37" t="n"/>
      <c r="B759" s="48" t="n"/>
      <c r="C759" s="48" t="n"/>
      <c r="D759" s="48" t="n"/>
      <c r="E759" s="37" t="n"/>
      <c r="F759" s="37" t="n"/>
      <c r="G759" s="37" t="n"/>
      <c r="H759" s="37" t="n"/>
      <c r="I759" s="170" t="n">
        <v>21.29</v>
      </c>
      <c r="J759" s="170" t="n">
        <v>17.83</v>
      </c>
      <c r="K759" s="170" t="n">
        <v>6.92</v>
      </c>
      <c r="L759" s="170" t="n">
        <v>250.4</v>
      </c>
      <c r="M759" s="129" t="n"/>
      <c r="N759" s="130" t="n">
        <v>27.846</v>
      </c>
    </row>
    <row outlineLevel="0" r="760">
      <c r="A760" s="37" t="s">
        <v>287</v>
      </c>
      <c r="B760" s="48" t="s">
        <v>288</v>
      </c>
      <c r="C760" s="168" t="n"/>
      <c r="D760" s="168" t="n"/>
      <c r="E760" s="37" t="s">
        <v>143</v>
      </c>
      <c r="F760" s="37" t="n">
        <v>34</v>
      </c>
      <c r="G760" s="37" t="n">
        <v>34</v>
      </c>
      <c r="H760" s="37" t="n">
        <v>100</v>
      </c>
      <c r="I760" s="37" t="n">
        <v>3.5</v>
      </c>
      <c r="J760" s="37" t="n">
        <v>0.37</v>
      </c>
      <c r="K760" s="37" t="n">
        <v>23.6</v>
      </c>
      <c r="L760" s="37" t="n">
        <v>124.5</v>
      </c>
      <c r="M760" s="17" t="n">
        <v>41.18</v>
      </c>
      <c r="N760" s="17" t="n">
        <v>1.02</v>
      </c>
    </row>
    <row outlineLevel="0" r="761">
      <c r="A761" s="37" t="n"/>
      <c r="B761" s="162" t="s"/>
      <c r="C761" s="169" t="n">
        <v>100</v>
      </c>
      <c r="D761" s="169" t="n">
        <v>100</v>
      </c>
      <c r="E761" s="37" t="s">
        <v>30</v>
      </c>
      <c r="F761" s="37" t="n">
        <v>2</v>
      </c>
      <c r="G761" s="37" t="n">
        <v>2</v>
      </c>
      <c r="H761" s="37" t="n"/>
      <c r="I761" s="37" t="s">
        <v>29</v>
      </c>
      <c r="J761" s="37" t="s">
        <v>29</v>
      </c>
      <c r="K761" s="37" t="s">
        <v>29</v>
      </c>
      <c r="L761" s="37" t="s">
        <v>29</v>
      </c>
      <c r="M761" s="17" t="n"/>
      <c r="N761" s="17" t="n">
        <v>0.016</v>
      </c>
    </row>
    <row ht="24" outlineLevel="0" r="762">
      <c r="A762" s="37" t="n"/>
      <c r="B762" s="48" t="n"/>
      <c r="C762" s="48" t="n"/>
      <c r="D762" s="48" t="n"/>
      <c r="E762" s="37" t="s">
        <v>31</v>
      </c>
      <c r="F762" s="37" t="n">
        <v>3.5</v>
      </c>
      <c r="G762" s="37" t="n">
        <v>3.5</v>
      </c>
      <c r="H762" s="37" t="n"/>
      <c r="I762" s="37" t="n">
        <v>0.02</v>
      </c>
      <c r="J762" s="37" t="n">
        <v>2.5</v>
      </c>
      <c r="K762" s="37" t="n">
        <v>0.04</v>
      </c>
      <c r="L762" s="37" t="n">
        <v>23.1</v>
      </c>
      <c r="M762" s="17" t="n">
        <v>504.7</v>
      </c>
      <c r="N762" s="17" t="n">
        <v>0.91</v>
      </c>
    </row>
    <row outlineLevel="0" r="763">
      <c r="A763" s="37" t="n"/>
      <c r="B763" s="48" t="n"/>
      <c r="C763" s="48" t="n"/>
      <c r="D763" s="48" t="n"/>
      <c r="E763" s="37" t="n"/>
      <c r="F763" s="37" t="n"/>
      <c r="G763" s="37" t="n"/>
      <c r="H763" s="37" t="n"/>
      <c r="I763" s="128" t="n">
        <v>3.52</v>
      </c>
      <c r="J763" s="128" t="n">
        <v>2.87</v>
      </c>
      <c r="K763" s="128" t="n">
        <v>23.64</v>
      </c>
      <c r="L763" s="128" t="n">
        <v>147.6</v>
      </c>
      <c r="M763" s="129" t="n"/>
      <c r="N763" s="130" t="n">
        <v>1.946</v>
      </c>
    </row>
    <row outlineLevel="0" r="764">
      <c r="A764" s="37" t="s">
        <v>133</v>
      </c>
      <c r="B764" s="48" t="s">
        <v>79</v>
      </c>
      <c r="C764" s="168" t="n"/>
      <c r="D764" s="168" t="n"/>
      <c r="E764" s="37" t="s">
        <v>338</v>
      </c>
      <c r="F764" s="37" t="n">
        <v>24</v>
      </c>
      <c r="G764" s="37" t="n"/>
      <c r="H764" s="37" t="n">
        <v>200</v>
      </c>
      <c r="I764" s="37" t="n">
        <v>2.6</v>
      </c>
      <c r="J764" s="37" t="n"/>
      <c r="K764" s="37" t="n">
        <v>9.2</v>
      </c>
      <c r="L764" s="37" t="n">
        <v>48.6</v>
      </c>
      <c r="M764" s="17" t="n">
        <v>109.76</v>
      </c>
      <c r="N764" s="17" t="n">
        <v>6.96</v>
      </c>
    </row>
    <row outlineLevel="0" r="765">
      <c r="A765" s="37" t="n"/>
      <c r="B765" s="162" t="s"/>
      <c r="C765" s="169" t="n">
        <v>200</v>
      </c>
      <c r="D765" s="169" t="n">
        <v>200</v>
      </c>
      <c r="E765" s="37" t="s">
        <v>28</v>
      </c>
      <c r="F765" s="37" t="n">
        <v>20</v>
      </c>
      <c r="G765" s="37" t="n"/>
      <c r="H765" s="37" t="n"/>
      <c r="I765" s="37" t="n"/>
      <c r="J765" s="37" t="n"/>
      <c r="K765" s="37" t="n">
        <v>19.86</v>
      </c>
      <c r="L765" s="37" t="n">
        <v>75.73</v>
      </c>
      <c r="M765" s="17" t="n">
        <v>52.87</v>
      </c>
      <c r="N765" s="17" t="n">
        <v>1.08</v>
      </c>
    </row>
    <row outlineLevel="0" r="766">
      <c r="A766" s="37" t="n"/>
      <c r="B766" s="48" t="n"/>
      <c r="C766" s="48" t="n"/>
      <c r="D766" s="48" t="n"/>
      <c r="E766" s="37" t="n"/>
      <c r="F766" s="37" t="n"/>
      <c r="G766" s="37" t="n"/>
      <c r="H766" s="37" t="n"/>
      <c r="I766" s="128" t="n">
        <v>2.6</v>
      </c>
      <c r="J766" s="128" t="n">
        <v>0</v>
      </c>
      <c r="K766" s="128" t="n">
        <v>29.06</v>
      </c>
      <c r="L766" s="128" t="n">
        <v>124.33</v>
      </c>
      <c r="M766" s="129" t="n"/>
      <c r="N766" s="130" t="n">
        <v>8.04</v>
      </c>
    </row>
    <row outlineLevel="0" r="767">
      <c r="A767" s="37" t="n"/>
      <c r="B767" s="45" t="s">
        <v>81</v>
      </c>
      <c r="C767" s="45" t="s">
        <v>82</v>
      </c>
      <c r="D767" s="45" t="s">
        <v>83</v>
      </c>
      <c r="E767" s="36" t="s">
        <v>84</v>
      </c>
      <c r="F767" s="36" t="n">
        <v>40</v>
      </c>
      <c r="G767" s="36" t="n">
        <v>40</v>
      </c>
      <c r="H767" s="37" t="n">
        <v>40</v>
      </c>
      <c r="I767" s="20" t="n">
        <v>3.48</v>
      </c>
      <c r="J767" s="20" t="n">
        <v>0.6</v>
      </c>
      <c r="K767" s="20" t="n">
        <v>16</v>
      </c>
      <c r="L767" s="20" t="n">
        <v>83.6</v>
      </c>
      <c r="M767" s="17" t="n">
        <v>55.61</v>
      </c>
      <c r="N767" s="17" t="n">
        <v>1.3332</v>
      </c>
    </row>
    <row outlineLevel="0" r="768">
      <c r="A768" s="37" t="n"/>
      <c r="B768" s="45" t="n"/>
      <c r="C768" s="45" t="n"/>
      <c r="D768" s="45" t="n"/>
      <c r="E768" s="20" t="s">
        <v>85</v>
      </c>
      <c r="F768" s="20" t="n">
        <v>80</v>
      </c>
      <c r="G768" s="20" t="n">
        <v>80</v>
      </c>
      <c r="H768" s="19" t="n">
        <v>80</v>
      </c>
      <c r="I768" s="20" t="n">
        <v>5.28</v>
      </c>
      <c r="J768" s="20" t="n">
        <v>0.96</v>
      </c>
      <c r="K768" s="20" t="n">
        <v>28.24</v>
      </c>
      <c r="L768" s="20" t="n">
        <v>144.8</v>
      </c>
      <c r="M768" s="17" t="n">
        <v>46.28</v>
      </c>
      <c r="N768" s="17" t="n">
        <v>2.5216</v>
      </c>
    </row>
    <row outlineLevel="0" r="769">
      <c r="A769" s="36" t="n"/>
      <c r="B769" s="45" t="n"/>
      <c r="C769" s="45" t="n"/>
      <c r="D769" s="45" t="n"/>
      <c r="E769" s="20" t="n"/>
      <c r="F769" s="20" t="n"/>
      <c r="G769" s="20" t="n"/>
      <c r="H769" s="19" t="n"/>
      <c r="I769" s="27" t="n">
        <v>8.76</v>
      </c>
      <c r="J769" s="27" t="n">
        <v>1.56</v>
      </c>
      <c r="K769" s="27" t="n">
        <v>44.24</v>
      </c>
      <c r="L769" s="27" t="n">
        <v>228.4</v>
      </c>
      <c r="M769" s="17" t="n"/>
      <c r="N769" s="28" t="n">
        <v>3.8548</v>
      </c>
    </row>
    <row outlineLevel="0" r="770">
      <c r="A770" s="36" t="n"/>
      <c r="B770" s="56" t="n"/>
      <c r="C770" s="56" t="n"/>
      <c r="D770" s="56" t="n"/>
      <c r="E770" s="20" t="n"/>
      <c r="F770" s="20" t="n"/>
      <c r="G770" s="20" t="n"/>
      <c r="H770" s="19" t="n"/>
      <c r="I770" s="27" t="n"/>
      <c r="J770" s="27" t="n"/>
      <c r="K770" s="27" t="n"/>
      <c r="L770" s="27" t="n"/>
      <c r="M770" s="17" t="n"/>
      <c r="N770" s="28" t="n"/>
    </row>
    <row outlineLevel="0" r="771">
      <c r="A771" s="37" t="s">
        <v>261</v>
      </c>
      <c r="B771" s="48" t="s">
        <v>289</v>
      </c>
      <c r="C771" s="168" t="n"/>
      <c r="D771" s="168" t="n"/>
      <c r="E771" s="37" t="s">
        <v>136</v>
      </c>
      <c r="F771" s="37" t="n">
        <v>1.74</v>
      </c>
      <c r="G771" s="37" t="n"/>
      <c r="H771" s="37" t="n"/>
      <c r="I771" s="37" t="n">
        <v>0.17</v>
      </c>
      <c r="J771" s="37" t="n">
        <v>0.02</v>
      </c>
      <c r="K771" s="37" t="n">
        <v>1.19</v>
      </c>
      <c r="L771" s="37" t="n">
        <v>6.81</v>
      </c>
      <c r="M771" s="17" t="n">
        <v>31.32</v>
      </c>
      <c r="N771" s="17" t="n">
        <v>0.039672</v>
      </c>
    </row>
    <row outlineLevel="0" r="772">
      <c r="A772" s="37" t="n"/>
      <c r="B772" s="162" t="s"/>
      <c r="C772" s="169" t="n">
        <v>75</v>
      </c>
      <c r="D772" s="169" t="n">
        <v>75</v>
      </c>
      <c r="E772" s="37" t="s">
        <v>73</v>
      </c>
      <c r="F772" s="37" t="n">
        <v>37</v>
      </c>
      <c r="G772" s="37" t="n"/>
      <c r="H772" s="37" t="n"/>
      <c r="I772" s="37" t="n">
        <v>3.81</v>
      </c>
      <c r="J772" s="37" t="n">
        <v>0.4</v>
      </c>
      <c r="K772" s="37" t="n">
        <v>25.48</v>
      </c>
      <c r="L772" s="37" t="n">
        <v>123.6</v>
      </c>
      <c r="M772" s="17" t="n">
        <v>31.32</v>
      </c>
      <c r="N772" s="17" t="n">
        <v>0.8436</v>
      </c>
    </row>
    <row outlineLevel="0" r="773">
      <c r="A773" s="37" t="n"/>
      <c r="B773" s="48" t="n"/>
      <c r="C773" s="48" t="n"/>
      <c r="D773" s="48" t="n"/>
      <c r="E773" s="37" t="s">
        <v>28</v>
      </c>
      <c r="F773" s="37" t="n">
        <v>20</v>
      </c>
      <c r="G773" s="37" t="n"/>
      <c r="H773" s="37" t="n"/>
      <c r="I773" s="37" t="s">
        <v>29</v>
      </c>
      <c r="J773" s="37" t="s">
        <v>29</v>
      </c>
      <c r="K773" s="37" t="n">
        <v>19.96</v>
      </c>
      <c r="L773" s="37" t="n">
        <v>75.8</v>
      </c>
      <c r="M773" s="17" t="n">
        <v>52.87</v>
      </c>
      <c r="N773" s="17" t="n">
        <v>1.08</v>
      </c>
    </row>
    <row ht="24" outlineLevel="0" r="774">
      <c r="A774" s="37" t="n"/>
      <c r="B774" s="48" t="n"/>
      <c r="C774" s="48" t="n"/>
      <c r="D774" s="48" t="n"/>
      <c r="E774" s="37" t="s">
        <v>31</v>
      </c>
      <c r="F774" s="37" t="n">
        <v>1.68</v>
      </c>
      <c r="G774" s="37" t="n"/>
      <c r="H774" s="37" t="n"/>
      <c r="I774" s="37" t="n">
        <v>0.01</v>
      </c>
      <c r="J774" s="37" t="n">
        <v>1.22</v>
      </c>
      <c r="K774" s="37" t="n">
        <v>0.04</v>
      </c>
      <c r="L774" s="37" t="n">
        <v>11.1</v>
      </c>
      <c r="M774" s="17" t="n">
        <v>504.7</v>
      </c>
      <c r="N774" s="17" t="n">
        <v>0.4368</v>
      </c>
    </row>
    <row outlineLevel="0" r="775">
      <c r="A775" s="37" t="n"/>
      <c r="B775" s="48" t="n"/>
      <c r="C775" s="48" t="n"/>
      <c r="D775" s="48" t="n"/>
      <c r="E775" s="37" t="s">
        <v>104</v>
      </c>
      <c r="F775" s="37" t="n">
        <v>20</v>
      </c>
      <c r="G775" s="37" t="n"/>
      <c r="H775" s="37" t="n"/>
      <c r="I775" s="37" t="n">
        <v>2.54</v>
      </c>
      <c r="J775" s="37" t="n">
        <v>2.3</v>
      </c>
      <c r="K775" s="37" t="n">
        <v>0.14</v>
      </c>
      <c r="L775" s="37" t="n">
        <v>31.4</v>
      </c>
      <c r="M775" s="17" t="n">
        <v>220.75</v>
      </c>
      <c r="N775" s="17" t="n">
        <v>2.4444</v>
      </c>
    </row>
    <row outlineLevel="0" r="776">
      <c r="A776" s="37" t="n"/>
      <c r="B776" s="48" t="n"/>
      <c r="C776" s="48" t="n"/>
      <c r="D776" s="48" t="n"/>
      <c r="E776" s="37" t="s">
        <v>30</v>
      </c>
      <c r="F776" s="37" t="n">
        <v>0.05</v>
      </c>
      <c r="G776" s="37" t="n"/>
      <c r="H776" s="37" t="n"/>
      <c r="I776" s="37" t="s">
        <v>29</v>
      </c>
      <c r="J776" s="37" t="s">
        <v>29</v>
      </c>
      <c r="K776" s="37" t="s">
        <v>29</v>
      </c>
      <c r="L776" s="37" t="s">
        <v>29</v>
      </c>
      <c r="M776" s="17" t="n"/>
      <c r="N776" s="17" t="n">
        <v>0.0004</v>
      </c>
    </row>
    <row outlineLevel="0" r="777">
      <c r="A777" s="37" t="n"/>
      <c r="B777" s="48" t="n"/>
      <c r="C777" s="48" t="n"/>
      <c r="D777" s="48" t="n"/>
      <c r="E777" s="37" t="s">
        <v>139</v>
      </c>
      <c r="F777" s="37" t="n">
        <v>1.1</v>
      </c>
      <c r="G777" s="37" t="n"/>
      <c r="H777" s="37" t="n"/>
      <c r="I777" s="37" t="s">
        <v>29</v>
      </c>
      <c r="J777" s="37" t="s">
        <v>29</v>
      </c>
      <c r="K777" s="37" t="s">
        <v>29</v>
      </c>
      <c r="L777" s="37" t="s">
        <v>29</v>
      </c>
      <c r="M777" s="17" t="n"/>
      <c r="N777" s="17" t="n">
        <v>0.495</v>
      </c>
    </row>
    <row outlineLevel="0" r="778">
      <c r="A778" s="37" t="n"/>
      <c r="B778" s="48" t="n"/>
      <c r="C778" s="48" t="n"/>
      <c r="D778" s="48" t="n"/>
      <c r="E778" s="37" t="s">
        <v>290</v>
      </c>
      <c r="F778" s="37" t="n">
        <v>30</v>
      </c>
      <c r="G778" s="37" t="n"/>
      <c r="H778" s="37" t="n"/>
      <c r="I778" s="37" t="n">
        <v>2.08</v>
      </c>
      <c r="J778" s="37" t="s">
        <v>29</v>
      </c>
      <c r="K778" s="37" t="n">
        <v>19.59</v>
      </c>
      <c r="L778" s="37" t="n">
        <v>84.1</v>
      </c>
      <c r="M778" s="17" t="n"/>
      <c r="N778" s="17" t="n">
        <v>2.4</v>
      </c>
    </row>
    <row customHeight="true" ht="12" outlineLevel="0" r="779">
      <c r="A779" s="37" t="n"/>
      <c r="B779" s="48" t="n"/>
      <c r="C779" s="48" t="n"/>
      <c r="D779" s="48" t="n"/>
      <c r="E779" s="37" t="s">
        <v>93</v>
      </c>
      <c r="F779" s="37" t="n">
        <v>0.25</v>
      </c>
      <c r="G779" s="37" t="n"/>
      <c r="H779" s="37" t="n"/>
      <c r="I779" s="37" t="s">
        <v>29</v>
      </c>
      <c r="J779" s="37" t="n">
        <v>0.24</v>
      </c>
      <c r="K779" s="37" t="s">
        <v>29</v>
      </c>
      <c r="L779" s="37" t="n">
        <v>2.25</v>
      </c>
      <c r="M779" s="17" t="n">
        <v>118.3</v>
      </c>
      <c r="N779" s="17" t="n">
        <v>0.0185</v>
      </c>
    </row>
    <row customHeight="true" ht="11.25" outlineLevel="0" r="780">
      <c r="A780" s="37" t="n"/>
      <c r="B780" s="48" t="n"/>
      <c r="C780" s="48" t="n"/>
      <c r="D780" s="48" t="n"/>
      <c r="E780" s="37" t="s">
        <v>175</v>
      </c>
      <c r="F780" s="37" t="n">
        <v>46.4</v>
      </c>
      <c r="G780" s="37" t="n"/>
      <c r="H780" s="37" t="n"/>
      <c r="I780" s="37" t="n">
        <v>5.2</v>
      </c>
      <c r="J780" s="37" t="n"/>
      <c r="K780" s="37" t="n"/>
      <c r="L780" s="37" t="n"/>
      <c r="M780" s="17" t="n"/>
      <c r="N780" s="17" t="n">
        <v>0</v>
      </c>
    </row>
    <row outlineLevel="0" r="781">
      <c r="A781" s="37" t="n"/>
      <c r="B781" s="48" t="n"/>
      <c r="C781" s="48" t="n"/>
      <c r="D781" s="48" t="n"/>
      <c r="E781" s="37" t="n"/>
      <c r="F781" s="37" t="n"/>
      <c r="G781" s="37" t="n"/>
      <c r="H781" s="37" t="n">
        <v>75</v>
      </c>
      <c r="I781" s="128" t="n">
        <v>13.81</v>
      </c>
      <c r="J781" s="128" t="n">
        <v>4.18</v>
      </c>
      <c r="K781" s="128" t="n">
        <v>66.4</v>
      </c>
      <c r="L781" s="128" t="n">
        <v>335.06</v>
      </c>
      <c r="M781" s="129" t="n"/>
      <c r="N781" s="130" t="n">
        <v>7.758372</v>
      </c>
    </row>
    <row outlineLevel="0" r="782">
      <c r="A782" s="37" t="n"/>
      <c r="B782" s="160" t="s">
        <v>96</v>
      </c>
      <c r="C782" s="160" t="n"/>
      <c r="D782" s="160" t="n"/>
      <c r="E782" s="128" t="n"/>
      <c r="F782" s="128" t="n"/>
      <c r="G782" s="128" t="n"/>
      <c r="H782" s="128" t="n"/>
      <c r="I782" s="177" t="n">
        <v>65.765</v>
      </c>
      <c r="J782" s="177" t="n">
        <v>43.694</v>
      </c>
      <c r="K782" s="177" t="n">
        <v>173.64</v>
      </c>
      <c r="L782" s="177" t="n">
        <v>1317.91</v>
      </c>
      <c r="M782" s="177" t="n"/>
      <c r="N782" s="177" t="n">
        <f aca="false" ca="false" dt2D="false" dtr="false" t="normal">N781+N769+N766+N763+N759+N749+N740</f>
        <v>78.769272</v>
      </c>
    </row>
    <row outlineLevel="0" r="783">
      <c r="A783" s="184" t="n"/>
      <c r="B783" s="156" t="s">
        <v>266</v>
      </c>
      <c r="C783" s="156" t="n"/>
      <c r="D783" s="156" t="n"/>
      <c r="E783" s="184" t="n"/>
      <c r="F783" s="184" t="n"/>
      <c r="G783" s="184" t="n"/>
      <c r="H783" s="128" t="n"/>
      <c r="I783" s="177" t="n">
        <v>81.315</v>
      </c>
      <c r="J783" s="177" t="n">
        <v>75.107</v>
      </c>
      <c r="K783" s="177" t="n">
        <v>291.6</v>
      </c>
      <c r="L783" s="177" t="n">
        <v>2143.44</v>
      </c>
      <c r="M783" s="129" t="n"/>
      <c r="N783" s="211" t="n">
        <f aca="false" ca="false" dt2D="false" dtr="false" t="normal">N782+N734</f>
        <v>129.120895</v>
      </c>
    </row>
    <row outlineLevel="0" r="784">
      <c r="A784" s="44" t="s">
        <v>140</v>
      </c>
      <c r="B784" s="50" t="s"/>
      <c r="C784" s="51" t="n"/>
      <c r="D784" s="51" t="n"/>
      <c r="E784" s="27" t="n"/>
      <c r="F784" s="27" t="n"/>
      <c r="G784" s="27" t="n"/>
      <c r="H784" s="16" t="n"/>
      <c r="I784" s="27" t="n">
        <v>62.68</v>
      </c>
      <c r="J784" s="27" t="n">
        <v>48.3</v>
      </c>
      <c r="K784" s="27" t="n">
        <v>231.67</v>
      </c>
      <c r="L784" s="27" t="n">
        <v>1526.14</v>
      </c>
      <c r="M784" s="17" t="n"/>
      <c r="N784" s="28" t="n">
        <v>64.303483</v>
      </c>
    </row>
    <row outlineLevel="0" r="785">
      <c r="A785" s="44" t="s">
        <v>97</v>
      </c>
      <c r="B785" s="50" t="s"/>
      <c r="C785" s="51" t="n"/>
      <c r="D785" s="51" t="n"/>
      <c r="E785" s="27" t="n"/>
      <c r="F785" s="27" t="n"/>
      <c r="G785" s="27" t="n"/>
      <c r="H785" s="16" t="n"/>
      <c r="I785" s="57" t="n">
        <v>89.63</v>
      </c>
      <c r="J785" s="57" t="n">
        <v>105.49</v>
      </c>
      <c r="K785" s="57" t="n">
        <v>413.46</v>
      </c>
      <c r="L785" s="57" t="n">
        <v>2854.04</v>
      </c>
      <c r="M785" s="58" t="n"/>
      <c r="N785" s="59" t="n">
        <v>133.292253</v>
      </c>
    </row>
    <row ht="21" outlineLevel="0" r="786">
      <c r="A786" s="121" t="s">
        <v>4</v>
      </c>
      <c r="B786" s="119" t="s">
        <v>5</v>
      </c>
      <c r="C786" s="119" t="n"/>
      <c r="D786" s="119" t="n"/>
      <c r="E786" s="121" t="s">
        <v>8</v>
      </c>
      <c r="F786" s="121" t="s">
        <v>9</v>
      </c>
      <c r="G786" s="121" t="s">
        <v>10</v>
      </c>
      <c r="H786" s="121" t="s">
        <v>11</v>
      </c>
      <c r="I786" s="121" t="s">
        <v>12</v>
      </c>
      <c r="J786" s="121" t="s">
        <v>13</v>
      </c>
      <c r="K786" s="121" t="s">
        <v>14</v>
      </c>
      <c r="L786" s="121" t="s">
        <v>15</v>
      </c>
      <c r="M786" s="63" t="s">
        <v>16</v>
      </c>
      <c r="N786" s="63" t="n"/>
    </row>
    <row customHeight="true" ht="12" outlineLevel="0" r="787">
      <c r="A787" s="93" t="s">
        <v>339</v>
      </c>
      <c r="B787" s="212" t="s"/>
      <c r="C787" s="213" t="n"/>
      <c r="D787" s="213" t="n"/>
      <c r="E787" s="93" t="n"/>
      <c r="F787" s="93" t="n"/>
      <c r="G787" s="93" t="n"/>
      <c r="H787" s="93" t="n"/>
      <c r="I787" s="93" t="n"/>
      <c r="J787" s="93" t="n"/>
      <c r="K787" s="93" t="n"/>
      <c r="L787" s="93" t="n"/>
      <c r="M787" s="63" t="n"/>
      <c r="N787" s="63" t="n"/>
    </row>
    <row customHeight="true" ht="12" outlineLevel="0" r="788">
      <c r="A788" s="187" t="s">
        <v>21</v>
      </c>
      <c r="B788" s="188" t="s"/>
      <c r="C788" s="187" t="n"/>
      <c r="D788" s="187" t="n"/>
      <c r="E788" s="88" t="n"/>
      <c r="F788" s="88" t="n"/>
      <c r="G788" s="88" t="n"/>
      <c r="H788" s="88" t="n"/>
      <c r="I788" s="88" t="n"/>
      <c r="J788" s="88" t="n"/>
      <c r="K788" s="88" t="n"/>
      <c r="L788" s="88" t="n"/>
      <c r="M788" s="63" t="n"/>
      <c r="N788" s="63" t="n"/>
    </row>
    <row ht="23" outlineLevel="0" r="789">
      <c r="A789" s="88" t="n"/>
      <c r="B789" s="89" t="s">
        <v>340</v>
      </c>
      <c r="C789" s="89" t="n">
        <v>80</v>
      </c>
      <c r="D789" s="89" t="n">
        <v>120</v>
      </c>
      <c r="E789" s="88" t="s">
        <v>341</v>
      </c>
      <c r="F789" s="88" t="n">
        <v>100</v>
      </c>
      <c r="G789" s="88" t="n">
        <v>100</v>
      </c>
      <c r="H789" s="88" t="n"/>
      <c r="I789" s="93" t="n">
        <v>12.8</v>
      </c>
      <c r="J789" s="93" t="n">
        <v>20.1</v>
      </c>
      <c r="K789" s="93" t="n">
        <v>0.5</v>
      </c>
      <c r="L789" s="93" t="n">
        <v>225</v>
      </c>
      <c r="M789" s="63" t="n">
        <v>268.78</v>
      </c>
      <c r="N789" s="63" t="n">
        <f aca="false" ca="false" dt2D="false" dtr="false" t="normal">F789*M789/1000</f>
        <v>26.878</v>
      </c>
    </row>
    <row outlineLevel="0" r="790">
      <c r="A790" s="88" t="s">
        <v>287</v>
      </c>
      <c r="B790" s="89" t="s">
        <v>288</v>
      </c>
      <c r="C790" s="89" t="n"/>
      <c r="D790" s="89" t="n"/>
      <c r="E790" s="88" t="s">
        <v>342</v>
      </c>
      <c r="F790" s="88" t="n">
        <v>34</v>
      </c>
      <c r="G790" s="88" t="n">
        <v>34</v>
      </c>
      <c r="H790" s="88" t="n"/>
      <c r="I790" s="88" t="n">
        <v>3.53</v>
      </c>
      <c r="J790" s="88" t="n">
        <v>0.37</v>
      </c>
      <c r="K790" s="88" t="n">
        <v>23.81</v>
      </c>
      <c r="L790" s="88" t="n">
        <v>114.6</v>
      </c>
      <c r="M790" s="63" t="n">
        <v>41.18</v>
      </c>
      <c r="N790" s="63" t="n">
        <f aca="false" ca="false" dt2D="false" dtr="false" t="normal">F790*M790/1000</f>
        <v>1.40012</v>
      </c>
    </row>
    <row ht="23" outlineLevel="0" r="791">
      <c r="A791" s="88" t="n"/>
      <c r="B791" s="91" t="s"/>
      <c r="C791" s="89" t="n"/>
      <c r="D791" s="89" t="n"/>
      <c r="E791" s="88" t="s">
        <v>31</v>
      </c>
      <c r="F791" s="88" t="n">
        <v>3.5</v>
      </c>
      <c r="G791" s="88" t="n">
        <v>3.5</v>
      </c>
      <c r="H791" s="88" t="n"/>
      <c r="I791" s="88" t="n">
        <v>0.028</v>
      </c>
      <c r="J791" s="88" t="n">
        <v>2.54</v>
      </c>
      <c r="K791" s="88" t="n">
        <v>0.091</v>
      </c>
      <c r="L791" s="88" t="n">
        <v>23.14</v>
      </c>
      <c r="M791" s="63" t="n">
        <v>504.7</v>
      </c>
      <c r="N791" s="63" t="n">
        <f aca="false" ca="false" dt2D="false" dtr="false" t="normal">F791*M791/1000</f>
        <v>1.76645</v>
      </c>
    </row>
    <row outlineLevel="0" r="792">
      <c r="A792" s="88" t="n"/>
      <c r="B792" s="89" t="n"/>
      <c r="C792" s="89" t="n">
        <v>100</v>
      </c>
      <c r="D792" s="89" t="n">
        <v>100</v>
      </c>
      <c r="E792" s="88" t="s">
        <v>30</v>
      </c>
      <c r="F792" s="88" t="n">
        <v>2</v>
      </c>
      <c r="G792" s="88" t="n">
        <v>2</v>
      </c>
      <c r="H792" s="88" t="n"/>
      <c r="I792" s="88" t="n"/>
      <c r="J792" s="88" t="s">
        <v>343</v>
      </c>
      <c r="K792" s="88" t="n"/>
      <c r="L792" s="88" t="n"/>
      <c r="M792" s="63" t="n"/>
      <c r="N792" s="63" t="n">
        <f aca="false" ca="false" dt2D="false" dtr="false" t="normal">F792*M792/1000</f>
        <v>0</v>
      </c>
    </row>
    <row outlineLevel="0" r="793">
      <c r="A793" s="88" t="n"/>
      <c r="B793" s="89" t="n"/>
      <c r="C793" s="89" t="n"/>
      <c r="D793" s="89" t="n"/>
      <c r="E793" s="88" t="n"/>
      <c r="F793" s="88" t="n"/>
      <c r="G793" s="88" t="n"/>
      <c r="H793" s="88" t="n"/>
      <c r="I793" s="93" t="n">
        <v>3.558</v>
      </c>
      <c r="J793" s="93" t="n">
        <v>2.91</v>
      </c>
      <c r="K793" s="93" t="n">
        <v>23.901</v>
      </c>
      <c r="L793" s="93" t="n">
        <v>137.74</v>
      </c>
      <c r="M793" s="94" t="n"/>
      <c r="N793" s="79" t="n">
        <f aca="false" ca="false" dt2D="false" dtr="false" t="normal">SUM(N789:N792)</f>
        <v>30.04457</v>
      </c>
    </row>
    <row ht="23" outlineLevel="0" r="794">
      <c r="A794" s="88" t="s">
        <v>344</v>
      </c>
      <c r="B794" s="89" t="s">
        <v>189</v>
      </c>
      <c r="C794" s="89" t="n"/>
      <c r="D794" s="89" t="n"/>
      <c r="E794" s="88" t="s">
        <v>189</v>
      </c>
      <c r="F794" s="88" t="n">
        <v>6</v>
      </c>
      <c r="G794" s="88" t="n"/>
      <c r="H794" s="88" t="n"/>
      <c r="I794" s="88" t="n">
        <v>0.9</v>
      </c>
      <c r="J794" s="88" t="n">
        <v>0.21</v>
      </c>
      <c r="K794" s="88" t="n"/>
      <c r="L794" s="88" t="n"/>
      <c r="M794" s="63" t="n">
        <v>430.63</v>
      </c>
      <c r="N794" s="63" t="n">
        <f aca="false" ca="false" dt2D="false" dtr="false" t="normal">F794*M794/1000</f>
        <v>2.58378</v>
      </c>
    </row>
    <row outlineLevel="0" r="795">
      <c r="A795" s="88" t="n"/>
      <c r="B795" s="91" t="s"/>
      <c r="C795" s="89" t="n"/>
      <c r="D795" s="89" t="n"/>
      <c r="E795" s="88" t="s">
        <v>28</v>
      </c>
      <c r="F795" s="88" t="n">
        <v>18</v>
      </c>
      <c r="G795" s="88" t="n"/>
      <c r="H795" s="88" t="n"/>
      <c r="I795" s="88" t="n"/>
      <c r="J795" s="88" t="s">
        <v>29</v>
      </c>
      <c r="K795" s="88" t="n">
        <v>17.96</v>
      </c>
      <c r="L795" s="88" t="n">
        <v>68.22</v>
      </c>
      <c r="M795" s="63" t="n">
        <v>52.87</v>
      </c>
      <c r="N795" s="63" t="n">
        <f aca="false" ca="false" dt2D="false" dtr="false" t="normal">F795*M795/1000</f>
        <v>0.95166</v>
      </c>
    </row>
    <row customHeight="true" ht="12" outlineLevel="0" r="796">
      <c r="A796" s="88" t="n"/>
      <c r="B796" s="89" t="n"/>
      <c r="C796" s="89" t="n">
        <v>200</v>
      </c>
      <c r="D796" s="89" t="n">
        <v>200</v>
      </c>
      <c r="E796" s="88" t="s">
        <v>114</v>
      </c>
      <c r="F796" s="88" t="n">
        <v>110</v>
      </c>
      <c r="G796" s="88" t="n"/>
      <c r="H796" s="88" t="n"/>
      <c r="I796" s="88" t="n">
        <v>3.08</v>
      </c>
      <c r="J796" s="88" t="n">
        <v>3.52</v>
      </c>
      <c r="K796" s="88" t="n">
        <v>2.35</v>
      </c>
      <c r="L796" s="88" t="n">
        <v>63.8</v>
      </c>
      <c r="M796" s="63" t="n">
        <v>51.71</v>
      </c>
      <c r="N796" s="63" t="n">
        <f aca="false" ca="false" dt2D="false" dtr="false" t="normal">F796*M796/1000</f>
        <v>5.6881</v>
      </c>
    </row>
    <row customHeight="true" ht="12" outlineLevel="0" r="797">
      <c r="A797" s="88" t="n"/>
      <c r="B797" s="89" t="n"/>
      <c r="C797" s="89" t="n"/>
      <c r="D797" s="89" t="n"/>
      <c r="E797" s="88" t="n"/>
      <c r="F797" s="88" t="n"/>
      <c r="G797" s="88" t="n"/>
      <c r="H797" s="88" t="n">
        <v>200</v>
      </c>
      <c r="I797" s="93" t="n">
        <v>3.98</v>
      </c>
      <c r="J797" s="93" t="n">
        <v>3.73</v>
      </c>
      <c r="K797" s="93" t="n">
        <v>20.31</v>
      </c>
      <c r="L797" s="93" t="n">
        <v>132.02</v>
      </c>
      <c r="M797" s="94" t="n"/>
      <c r="N797" s="79" t="n">
        <f aca="false" ca="false" dt2D="false" dtr="false" t="normal">SUM(N795:N796)</f>
        <v>6.63976</v>
      </c>
    </row>
    <row customHeight="true" ht="12" outlineLevel="0" r="798">
      <c r="A798" s="88" t="s">
        <v>36</v>
      </c>
      <c r="B798" s="84" t="s">
        <v>37</v>
      </c>
      <c r="C798" s="84" t="n">
        <v>70</v>
      </c>
      <c r="D798" s="84" t="n">
        <v>90</v>
      </c>
      <c r="E798" s="83" t="s">
        <v>38</v>
      </c>
      <c r="F798" s="83" t="n">
        <v>80</v>
      </c>
      <c r="G798" s="83" t="n">
        <v>80</v>
      </c>
      <c r="H798" s="85" t="n"/>
      <c r="I798" s="83" t="n">
        <v>6.96</v>
      </c>
      <c r="J798" s="83" t="n">
        <v>1.2</v>
      </c>
      <c r="K798" s="83" t="n">
        <v>32.96</v>
      </c>
      <c r="L798" s="83" t="n">
        <v>181</v>
      </c>
      <c r="M798" s="63" t="n">
        <v>55.61</v>
      </c>
      <c r="N798" s="63" t="n">
        <f aca="false" ca="false" dt2D="false" dtr="false" t="normal">F798*M798/1000</f>
        <v>4.4488</v>
      </c>
    </row>
    <row outlineLevel="0" r="799">
      <c r="A799" s="88" t="n"/>
      <c r="B799" s="87" t="s"/>
      <c r="C799" s="84" t="n">
        <v>10</v>
      </c>
      <c r="D799" s="84" t="n">
        <v>10</v>
      </c>
      <c r="E799" s="83" t="s">
        <v>39</v>
      </c>
      <c r="F799" s="83" t="n">
        <v>10</v>
      </c>
      <c r="G799" s="83" t="n"/>
      <c r="H799" s="85" t="n"/>
      <c r="I799" s="83" t="n">
        <v>2.68</v>
      </c>
      <c r="J799" s="83" t="n">
        <v>2.57</v>
      </c>
      <c r="K799" s="83" t="s">
        <v>29</v>
      </c>
      <c r="L799" s="83" t="n">
        <v>33.79</v>
      </c>
      <c r="M799" s="63" t="n">
        <v>523.4</v>
      </c>
      <c r="N799" s="63" t="n">
        <f aca="false" ca="false" dt2D="false" dtr="false" t="normal">F799*M799/1000</f>
        <v>5.234</v>
      </c>
    </row>
    <row outlineLevel="0" r="800">
      <c r="A800" s="88" t="n"/>
      <c r="B800" s="84" t="n"/>
      <c r="C800" s="84" t="n">
        <v>10</v>
      </c>
      <c r="D800" s="84" t="n">
        <v>10</v>
      </c>
      <c r="E800" s="83" t="s">
        <v>40</v>
      </c>
      <c r="F800" s="83" t="n">
        <v>10</v>
      </c>
      <c r="G800" s="83" t="n"/>
      <c r="H800" s="85" t="n"/>
      <c r="I800" s="83" t="n">
        <v>0.08</v>
      </c>
      <c r="J800" s="83" t="n">
        <v>7.25</v>
      </c>
      <c r="K800" s="83" t="n">
        <v>0.26</v>
      </c>
      <c r="L800" s="83" t="n">
        <v>66.1</v>
      </c>
      <c r="M800" s="63" t="n">
        <v>504.7</v>
      </c>
      <c r="N800" s="63" t="n">
        <f aca="false" ca="false" dt2D="false" dtr="false" t="normal">F800*M800/1000</f>
        <v>5.047</v>
      </c>
    </row>
    <row ht="23" outlineLevel="0" r="801">
      <c r="A801" s="88" t="n"/>
      <c r="B801" s="84" t="n"/>
      <c r="C801" s="84" t="n"/>
      <c r="D801" s="84" t="n"/>
      <c r="E801" s="83" t="n"/>
      <c r="F801" s="83" t="n"/>
      <c r="G801" s="83" t="n"/>
      <c r="H801" s="85" t="s">
        <v>42</v>
      </c>
      <c r="I801" s="86" t="n">
        <v>9.72</v>
      </c>
      <c r="J801" s="86" t="n">
        <v>11.02</v>
      </c>
      <c r="K801" s="86" t="n">
        <v>33.22</v>
      </c>
      <c r="L801" s="86" t="n">
        <v>280.89</v>
      </c>
      <c r="M801" s="63" t="n"/>
      <c r="N801" s="79" t="n">
        <f aca="false" ca="false" dt2D="false" dtr="false" t="normal">SUM(N798:N800)</f>
        <v>14.7298</v>
      </c>
    </row>
    <row outlineLevel="0" r="802">
      <c r="A802" s="88" t="n"/>
      <c r="B802" s="89" t="s">
        <v>115</v>
      </c>
      <c r="C802" s="89" t="n">
        <v>120</v>
      </c>
      <c r="D802" s="89" t="n">
        <v>120</v>
      </c>
      <c r="E802" s="88" t="s">
        <v>116</v>
      </c>
      <c r="F802" s="88" t="n">
        <v>120</v>
      </c>
      <c r="G802" s="88" t="n">
        <v>120</v>
      </c>
      <c r="H802" s="88" t="n">
        <v>120</v>
      </c>
      <c r="I802" s="93" t="n">
        <v>1.8</v>
      </c>
      <c r="J802" s="93" t="n">
        <v>0.084</v>
      </c>
      <c r="K802" s="93" t="n">
        <v>18.65</v>
      </c>
      <c r="L802" s="196" t="n">
        <v>74.76</v>
      </c>
      <c r="M802" s="63" t="n">
        <v>68.9</v>
      </c>
      <c r="N802" s="79" t="n">
        <f aca="false" ca="false" dt2D="false" dtr="false" t="normal">F802*M802/1000</f>
        <v>8.268</v>
      </c>
    </row>
    <row customHeight="true" ht="12" outlineLevel="0" r="803">
      <c r="A803" s="83" t="s">
        <v>45</v>
      </c>
      <c r="B803" s="84" t="s">
        <v>46</v>
      </c>
      <c r="C803" s="84" t="n">
        <v>100</v>
      </c>
      <c r="D803" s="84" t="n">
        <v>100</v>
      </c>
      <c r="E803" s="83" t="s">
        <v>46</v>
      </c>
      <c r="F803" s="83" t="n">
        <v>100</v>
      </c>
      <c r="G803" s="83" t="n">
        <v>100</v>
      </c>
      <c r="H803" s="85" t="n">
        <v>100</v>
      </c>
      <c r="I803" s="83" t="n"/>
      <c r="J803" s="83" t="n"/>
      <c r="K803" s="83" t="n">
        <v>19</v>
      </c>
      <c r="L803" s="83" t="n">
        <v>75</v>
      </c>
      <c r="M803" s="63" t="n">
        <v>65.86</v>
      </c>
      <c r="N803" s="79" t="n">
        <f aca="false" ca="false" dt2D="false" dtr="false" t="normal">F803*M803/1000</f>
        <v>6.586</v>
      </c>
    </row>
    <row customHeight="true" ht="12" outlineLevel="0" r="804">
      <c r="A804" s="88" t="n"/>
      <c r="B804" s="187" t="s">
        <v>47</v>
      </c>
      <c r="C804" s="187" t="n"/>
      <c r="D804" s="187" t="n"/>
      <c r="E804" s="88" t="n"/>
      <c r="F804" s="88" t="n"/>
      <c r="G804" s="88" t="n"/>
      <c r="H804" s="88" t="n"/>
      <c r="I804" s="196" t="n">
        <v>31.858</v>
      </c>
      <c r="J804" s="196" t="n">
        <v>37.844</v>
      </c>
      <c r="K804" s="196" t="n">
        <v>115.581</v>
      </c>
      <c r="L804" s="196" t="n">
        <v>925.41</v>
      </c>
      <c r="M804" s="94" t="n"/>
      <c r="N804" s="79" t="n">
        <f aca="false" ca="false" dt2D="false" dtr="false" t="normal">N793+N797+N801+N802+N803</f>
        <v>66.26813</v>
      </c>
    </row>
    <row customHeight="true" ht="12" outlineLevel="0" r="805">
      <c r="A805" s="187" t="s">
        <v>345</v>
      </c>
      <c r="B805" s="188" t="s"/>
      <c r="C805" s="187" t="n"/>
      <c r="D805" s="187" t="n"/>
      <c r="E805" s="88" t="n"/>
      <c r="F805" s="88" t="n"/>
      <c r="G805" s="88" t="n"/>
      <c r="H805" s="88" t="n"/>
      <c r="I805" s="88" t="n"/>
      <c r="J805" s="88" t="n"/>
      <c r="K805" s="88" t="n"/>
      <c r="L805" s="88" t="n"/>
      <c r="M805" s="63" t="n"/>
      <c r="N805" s="63" t="n"/>
    </row>
    <row customHeight="true" ht="12" outlineLevel="0" r="806">
      <c r="A806" s="88" t="s">
        <v>346</v>
      </c>
      <c r="B806" s="89" t="s">
        <v>118</v>
      </c>
      <c r="C806" s="89" t="n">
        <v>80</v>
      </c>
      <c r="D806" s="89" t="n">
        <v>120</v>
      </c>
      <c r="E806" s="88" t="s">
        <v>119</v>
      </c>
      <c r="F806" s="88" t="n">
        <v>99.8</v>
      </c>
      <c r="G806" s="88" t="n">
        <v>74.84</v>
      </c>
      <c r="H806" s="88" t="n"/>
      <c r="I806" s="191" t="n">
        <v>1.49</v>
      </c>
      <c r="J806" s="193" t="n">
        <v>0.08</v>
      </c>
      <c r="K806" s="88" t="n">
        <v>7.64</v>
      </c>
      <c r="L806" s="88" t="n">
        <v>33.53</v>
      </c>
      <c r="M806" s="63" t="n">
        <v>38.06</v>
      </c>
      <c r="N806" s="63" t="n">
        <f aca="false" ca="false" dt2D="false" dtr="false" t="normal">F806*M806/1000</f>
        <v>3.798388</v>
      </c>
    </row>
    <row outlineLevel="0" r="807">
      <c r="A807" s="88" t="n"/>
      <c r="B807" s="91" t="s"/>
      <c r="C807" s="89" t="n"/>
      <c r="D807" s="89" t="n"/>
      <c r="E807" s="88" t="s">
        <v>53</v>
      </c>
      <c r="F807" s="88" t="n">
        <v>40</v>
      </c>
      <c r="G807" s="88" t="n">
        <v>36</v>
      </c>
      <c r="H807" s="88" t="n"/>
      <c r="I807" s="88" t="n">
        <v>0.16</v>
      </c>
      <c r="J807" s="88" t="n">
        <v>4</v>
      </c>
      <c r="K807" s="88" t="n">
        <v>4.1</v>
      </c>
      <c r="L807" s="88" t="n">
        <v>15.84</v>
      </c>
      <c r="M807" s="63" t="n">
        <v>83.14</v>
      </c>
      <c r="N807" s="63" t="n">
        <f aca="false" ca="false" dt2D="false" dtr="false" t="normal">F807*M807/1000</f>
        <v>3.3256</v>
      </c>
    </row>
    <row outlineLevel="0" r="808">
      <c r="A808" s="88" t="n"/>
      <c r="B808" s="89" t="n"/>
      <c r="C808" s="89" t="n"/>
      <c r="D808" s="89" t="n"/>
      <c r="E808" s="88" t="s">
        <v>28</v>
      </c>
      <c r="F808" s="88" t="n">
        <v>5</v>
      </c>
      <c r="G808" s="88" t="n">
        <v>5</v>
      </c>
      <c r="H808" s="88" t="n"/>
      <c r="I808" s="88" t="n"/>
      <c r="J808" s="88" t="s">
        <v>29</v>
      </c>
      <c r="K808" s="88" t="n">
        <v>4.99</v>
      </c>
      <c r="L808" s="88" t="n">
        <v>18.95</v>
      </c>
      <c r="M808" s="63" t="n">
        <v>52.87</v>
      </c>
      <c r="N808" s="63" t="n">
        <f aca="false" ca="false" dt2D="false" dtr="false" t="normal">F808*M808/1000</f>
        <v>0.26435</v>
      </c>
    </row>
    <row ht="23" outlineLevel="0" r="809">
      <c r="A809" s="88" t="n"/>
      <c r="B809" s="89" t="n"/>
      <c r="C809" s="89" t="n"/>
      <c r="D809" s="89" t="n"/>
      <c r="E809" s="88" t="s">
        <v>69</v>
      </c>
      <c r="F809" s="88" t="n">
        <v>5</v>
      </c>
      <c r="G809" s="88" t="n">
        <v>5</v>
      </c>
      <c r="H809" s="88" t="n"/>
      <c r="I809" s="88" t="n">
        <v>0.04</v>
      </c>
      <c r="J809" s="88" t="n">
        <v>3.63</v>
      </c>
      <c r="K809" s="88" t="n">
        <v>13.2</v>
      </c>
      <c r="L809" s="88" t="n">
        <v>33.05</v>
      </c>
      <c r="M809" s="63" t="n">
        <v>118.3</v>
      </c>
      <c r="N809" s="63" t="n">
        <f aca="false" ca="false" dt2D="false" dtr="false" t="normal">F809*M809/1000</f>
        <v>0.5915</v>
      </c>
    </row>
    <row customHeight="true" ht="12" outlineLevel="0" r="810">
      <c r="A810" s="88" t="n"/>
      <c r="B810" s="89" t="n"/>
      <c r="C810" s="89" t="n"/>
      <c r="D810" s="89" t="n"/>
      <c r="E810" s="88" t="n"/>
      <c r="F810" s="88" t="n"/>
      <c r="G810" s="88" t="n"/>
      <c r="H810" s="88" t="n">
        <v>100</v>
      </c>
      <c r="I810" s="192" t="n">
        <v>1.69</v>
      </c>
      <c r="J810" s="192" t="n">
        <v>7.71</v>
      </c>
      <c r="K810" s="192" t="n">
        <v>29.93</v>
      </c>
      <c r="L810" s="192" t="n">
        <v>101.37</v>
      </c>
      <c r="M810" s="94" t="n"/>
      <c r="N810" s="79" t="n">
        <f aca="false" ca="false" dt2D="false" dtr="false" t="normal">SUM(N806:N809)</f>
        <v>7.979838</v>
      </c>
    </row>
    <row ht="34.5" outlineLevel="0" r="811">
      <c r="A811" s="88" t="s">
        <v>347</v>
      </c>
      <c r="B811" s="89" t="s">
        <v>348</v>
      </c>
      <c r="C811" s="89" t="s">
        <v>58</v>
      </c>
      <c r="D811" s="89" t="s">
        <v>58</v>
      </c>
      <c r="E811" s="88" t="s">
        <v>157</v>
      </c>
      <c r="F811" s="88" t="n">
        <v>40</v>
      </c>
      <c r="G811" s="88" t="n">
        <v>40</v>
      </c>
      <c r="H811" s="88" t="n"/>
      <c r="I811" s="88" t="n">
        <v>0.63</v>
      </c>
      <c r="J811" s="88" t="n">
        <v>0.57</v>
      </c>
      <c r="K811" s="88" t="n">
        <v>0.03</v>
      </c>
      <c r="L811" s="88" t="n">
        <v>7.85</v>
      </c>
      <c r="M811" s="63" t="n"/>
      <c r="N811" s="63" t="n">
        <f aca="false" ca="false" dt2D="false" dtr="false" t="normal">F811*M811/1000</f>
        <v>0</v>
      </c>
    </row>
    <row outlineLevel="0" r="812">
      <c r="A812" s="88" t="n"/>
      <c r="B812" s="91" t="s"/>
      <c r="C812" s="89" t="n"/>
      <c r="D812" s="89" t="n"/>
      <c r="E812" s="88" t="s">
        <v>60</v>
      </c>
      <c r="F812" s="88" t="n">
        <v>12</v>
      </c>
      <c r="G812" s="88" t="n">
        <v>10</v>
      </c>
      <c r="H812" s="88" t="n"/>
      <c r="I812" s="88" t="n">
        <v>0.13</v>
      </c>
      <c r="J812" s="88" t="s">
        <v>29</v>
      </c>
      <c r="K812" s="88" t="n">
        <v>0.91</v>
      </c>
      <c r="L812" s="88" t="n">
        <v>4.1</v>
      </c>
      <c r="M812" s="63" t="n">
        <v>27.74</v>
      </c>
      <c r="N812" s="63" t="n">
        <f aca="false" ca="false" dt2D="false" dtr="false" t="normal">F812*M812/1000</f>
        <v>0.33288</v>
      </c>
    </row>
    <row ht="23" outlineLevel="0" r="813">
      <c r="A813" s="88" t="n"/>
      <c r="B813" s="89" t="n"/>
      <c r="C813" s="89" t="n"/>
      <c r="D813" s="89" t="n"/>
      <c r="E813" s="88" t="s">
        <v>31</v>
      </c>
      <c r="F813" s="88" t="n">
        <v>5</v>
      </c>
      <c r="G813" s="88" t="n">
        <v>5</v>
      </c>
      <c r="H813" s="88" t="n"/>
      <c r="I813" s="88" t="n">
        <v>0.04</v>
      </c>
      <c r="J813" s="88" t="n">
        <v>3.63</v>
      </c>
      <c r="K813" s="88" t="n">
        <v>0.13</v>
      </c>
      <c r="L813" s="88" t="n">
        <v>33.05</v>
      </c>
      <c r="M813" s="63" t="n">
        <v>504.7</v>
      </c>
      <c r="N813" s="63" t="n">
        <f aca="false" ca="false" dt2D="false" dtr="false" t="normal">F813*M813/1000</f>
        <v>2.5235</v>
      </c>
    </row>
    <row outlineLevel="0" r="814">
      <c r="A814" s="88" t="n"/>
      <c r="B814" s="89" t="n"/>
      <c r="C814" s="89" t="n"/>
      <c r="D814" s="89" t="n"/>
      <c r="E814" s="88" t="s">
        <v>51</v>
      </c>
      <c r="F814" s="88" t="n">
        <v>12.5</v>
      </c>
      <c r="G814" s="88" t="n">
        <v>10</v>
      </c>
      <c r="H814" s="88" t="n"/>
      <c r="I814" s="88" t="n">
        <v>0.13</v>
      </c>
      <c r="J814" s="88" t="n">
        <v>0.01</v>
      </c>
      <c r="K814" s="88" t="n">
        <v>0.71</v>
      </c>
      <c r="L814" s="88" t="n">
        <v>3.3</v>
      </c>
      <c r="M814" s="63" t="n">
        <v>36.67</v>
      </c>
      <c r="N814" s="63" t="n">
        <f aca="false" ca="false" dt2D="false" dtr="false" t="normal">F814*M814/1000</f>
        <v>0.458375</v>
      </c>
    </row>
    <row outlineLevel="0" r="815">
      <c r="A815" s="88" t="n"/>
      <c r="B815" s="89" t="n"/>
      <c r="C815" s="89" t="n"/>
      <c r="D815" s="89" t="n"/>
      <c r="E815" s="88" t="s">
        <v>62</v>
      </c>
      <c r="F815" s="88" t="n">
        <v>237</v>
      </c>
      <c r="G815" s="88" t="n">
        <v>237</v>
      </c>
      <c r="H815" s="88" t="n"/>
      <c r="I815" s="88" t="n">
        <v>1.95</v>
      </c>
      <c r="J815" s="88" t="n">
        <v>4.9</v>
      </c>
      <c r="K815" s="88" t="n">
        <v>2.91</v>
      </c>
      <c r="L815" s="88" t="n">
        <v>8.82</v>
      </c>
      <c r="M815" s="63" t="n"/>
      <c r="N815" s="63" t="n">
        <f aca="false" ca="false" dt2D="false" dtr="false" t="normal">F815*M815/1000</f>
        <v>0</v>
      </c>
    </row>
    <row outlineLevel="0" r="816">
      <c r="A816" s="88" t="n"/>
      <c r="B816" s="89" t="n"/>
      <c r="C816" s="89" t="n"/>
      <c r="D816" s="89" t="n"/>
      <c r="E816" s="104" t="s">
        <v>63</v>
      </c>
      <c r="F816" s="104" t="n">
        <v>54</v>
      </c>
      <c r="G816" s="104" t="n">
        <v>40</v>
      </c>
      <c r="H816" s="88" t="n"/>
      <c r="I816" s="104" t="n">
        <v>9.67</v>
      </c>
      <c r="J816" s="104" t="n">
        <v>6.48</v>
      </c>
      <c r="K816" s="104" t="s">
        <v>29</v>
      </c>
      <c r="L816" s="104" t="n">
        <v>88.29</v>
      </c>
      <c r="M816" s="63" t="n">
        <v>323.91</v>
      </c>
      <c r="N816" s="63" t="n">
        <f aca="false" ca="false" dt2D="false" dtr="false" t="normal">F816*M816/1000</f>
        <v>17.49114</v>
      </c>
    </row>
    <row ht="23" outlineLevel="0" r="817">
      <c r="A817" s="88" t="n"/>
      <c r="B817" s="89" t="n"/>
      <c r="C817" s="89" t="n"/>
      <c r="D817" s="89" t="n"/>
      <c r="E817" s="88" t="n"/>
      <c r="F817" s="88" t="n"/>
      <c r="G817" s="88" t="n"/>
      <c r="H817" s="88" t="s">
        <v>58</v>
      </c>
      <c r="I817" s="93" t="n">
        <v>12.55</v>
      </c>
      <c r="J817" s="93" t="n">
        <v>15.59</v>
      </c>
      <c r="K817" s="93" t="n">
        <v>4.69</v>
      </c>
      <c r="L817" s="93" t="n">
        <v>145.41</v>
      </c>
      <c r="M817" s="94" t="n"/>
      <c r="N817" s="79" t="n">
        <f aca="false" ca="false" dt2D="false" dtr="false" t="normal">SUM(N811:N816)</f>
        <v>20.805895</v>
      </c>
    </row>
    <row outlineLevel="0" r="818">
      <c r="A818" s="88" t="n"/>
      <c r="B818" s="89" t="s">
        <v>226</v>
      </c>
      <c r="C818" s="90" t="n"/>
      <c r="D818" s="90" t="n"/>
      <c r="E818" s="88" t="s">
        <v>67</v>
      </c>
      <c r="F818" s="88" t="n">
        <v>52</v>
      </c>
      <c r="G818" s="88" t="n">
        <v>38</v>
      </c>
      <c r="H818" s="88" t="n"/>
      <c r="I818" s="88" t="n">
        <v>10.23</v>
      </c>
      <c r="J818" s="88" t="n">
        <v>6.6</v>
      </c>
      <c r="K818" s="88" t="n">
        <v>0.23</v>
      </c>
      <c r="L818" s="88" t="n">
        <v>89.9</v>
      </c>
      <c r="M818" s="63" t="n">
        <v>323.91</v>
      </c>
      <c r="N818" s="63" t="n">
        <f aca="false" ca="false" dt2D="false" dtr="false" t="normal">F818*M818/1000</f>
        <v>16.84332</v>
      </c>
    </row>
    <row outlineLevel="0" r="819">
      <c r="A819" s="88" t="s">
        <v>349</v>
      </c>
      <c r="B819" s="91" t="s"/>
      <c r="C819" s="92" t="n">
        <v>80</v>
      </c>
      <c r="D819" s="92" t="n">
        <v>100</v>
      </c>
      <c r="E819" s="88" t="s">
        <v>81</v>
      </c>
      <c r="F819" s="88" t="n">
        <v>8</v>
      </c>
      <c r="G819" s="88" t="n">
        <v>8</v>
      </c>
      <c r="H819" s="88" t="n"/>
      <c r="I819" s="88" t="n">
        <v>0.69</v>
      </c>
      <c r="J819" s="88" t="n">
        <v>0.12</v>
      </c>
      <c r="K819" s="88" t="n">
        <v>13.09</v>
      </c>
      <c r="L819" s="88" t="n">
        <v>16.72</v>
      </c>
      <c r="M819" s="63" t="n">
        <v>55.61</v>
      </c>
      <c r="N819" s="63" t="n">
        <f aca="false" ca="false" dt2D="false" dtr="false" t="normal">F819*M819/1000</f>
        <v>0.44488</v>
      </c>
    </row>
    <row ht="23" outlineLevel="0" r="820">
      <c r="A820" s="88" t="n"/>
      <c r="B820" s="89" t="n"/>
      <c r="C820" s="89" t="n"/>
      <c r="D820" s="89" t="n"/>
      <c r="E820" s="88" t="s">
        <v>350</v>
      </c>
      <c r="F820" s="88" t="n">
        <v>11</v>
      </c>
      <c r="G820" s="88" t="n">
        <v>11</v>
      </c>
      <c r="H820" s="88" t="n"/>
      <c r="I820" s="88" t="n">
        <v>0.31</v>
      </c>
      <c r="J820" s="88" t="n">
        <v>0.35</v>
      </c>
      <c r="K820" s="88" t="n">
        <v>0.51</v>
      </c>
      <c r="L820" s="88" t="n">
        <v>6.38</v>
      </c>
      <c r="M820" s="63" t="n">
        <v>51.71</v>
      </c>
      <c r="N820" s="63" t="n">
        <f aca="false" ca="false" dt2D="false" dtr="false" t="normal">F820*M820/1000</f>
        <v>0.56881</v>
      </c>
    </row>
    <row outlineLevel="0" r="821">
      <c r="A821" s="88" t="n"/>
      <c r="B821" s="89" t="n"/>
      <c r="C821" s="89" t="n"/>
      <c r="D821" s="89" t="n"/>
      <c r="E821" s="88" t="s">
        <v>60</v>
      </c>
      <c r="F821" s="88" t="n">
        <v>31</v>
      </c>
      <c r="G821" s="88" t="n">
        <v>26</v>
      </c>
      <c r="H821" s="88" t="n"/>
      <c r="I821" s="88" t="n">
        <v>0.36</v>
      </c>
      <c r="J821" s="88" t="s">
        <v>29</v>
      </c>
      <c r="K821" s="88" t="n">
        <v>2.54</v>
      </c>
      <c r="L821" s="88" t="n">
        <v>10.68</v>
      </c>
      <c r="M821" s="63" t="n">
        <v>27.74</v>
      </c>
      <c r="N821" s="63" t="n">
        <f aca="false" ca="false" dt2D="false" dtr="false" t="normal">F821*M821/1000</f>
        <v>0.85994</v>
      </c>
    </row>
    <row ht="23" outlineLevel="0" r="822">
      <c r="A822" s="88" t="n"/>
      <c r="B822" s="89" t="n"/>
      <c r="C822" s="89" t="n"/>
      <c r="D822" s="89" t="n"/>
      <c r="E822" s="88" t="s">
        <v>69</v>
      </c>
      <c r="F822" s="88" t="n">
        <v>4</v>
      </c>
      <c r="G822" s="88" t="n">
        <v>4</v>
      </c>
      <c r="H822" s="88" t="n"/>
      <c r="I822" s="88" t="n"/>
      <c r="J822" s="88" t="n">
        <v>3.99</v>
      </c>
      <c r="K822" s="88" t="s">
        <v>29</v>
      </c>
      <c r="L822" s="88" t="n">
        <v>35.96</v>
      </c>
      <c r="M822" s="63" t="n">
        <v>118.3</v>
      </c>
      <c r="N822" s="63" t="n">
        <f aca="false" ca="false" dt2D="false" dtr="false" t="normal">F822*M822/1000</f>
        <v>0.4732</v>
      </c>
    </row>
    <row outlineLevel="0" r="823">
      <c r="A823" s="88" t="n"/>
      <c r="B823" s="89" t="n"/>
      <c r="C823" s="89" t="n"/>
      <c r="D823" s="89" t="n"/>
      <c r="E823" s="88" t="s">
        <v>104</v>
      </c>
      <c r="F823" s="88" t="n">
        <v>5</v>
      </c>
      <c r="G823" s="88" t="n">
        <v>5</v>
      </c>
      <c r="H823" s="88" t="n"/>
      <c r="I823" s="88" t="n">
        <v>0.63</v>
      </c>
      <c r="J823" s="88" t="n">
        <v>0.57</v>
      </c>
      <c r="K823" s="88" t="n">
        <v>0.03</v>
      </c>
      <c r="L823" s="88" t="n">
        <v>7.85</v>
      </c>
      <c r="M823" s="63" t="n">
        <v>220.75</v>
      </c>
      <c r="N823" s="63" t="n">
        <f aca="false" ca="false" dt2D="false" dtr="false" t="normal">F823*M823/1000</f>
        <v>1.10375</v>
      </c>
    </row>
    <row outlineLevel="0" r="824">
      <c r="A824" s="88" t="n"/>
      <c r="B824" s="89" t="n"/>
      <c r="C824" s="89" t="n"/>
      <c r="D824" s="89" t="n"/>
      <c r="E824" s="88" t="s">
        <v>106</v>
      </c>
      <c r="F824" s="104" t="n">
        <v>6</v>
      </c>
      <c r="G824" s="104" t="n">
        <v>6</v>
      </c>
      <c r="H824" s="88" t="n"/>
      <c r="I824" s="88" t="n">
        <v>0.61</v>
      </c>
      <c r="J824" s="88" t="n">
        <v>0.06</v>
      </c>
      <c r="K824" s="88" t="n">
        <v>4.1</v>
      </c>
      <c r="L824" s="88" t="n">
        <v>20.04</v>
      </c>
      <c r="M824" s="63" t="n"/>
      <c r="N824" s="63" t="n">
        <f aca="false" ca="false" dt2D="false" dtr="false" t="normal">F824*M824/1000</f>
        <v>0</v>
      </c>
    </row>
    <row outlineLevel="0" r="825">
      <c r="A825" s="88" t="n"/>
      <c r="B825" s="89" t="n"/>
      <c r="C825" s="89" t="n"/>
      <c r="D825" s="89" t="n"/>
      <c r="E825" s="88" t="s">
        <v>163</v>
      </c>
      <c r="F825" s="88" t="n"/>
      <c r="G825" s="88" t="n">
        <v>82</v>
      </c>
      <c r="H825" s="88" t="n"/>
      <c r="I825" s="88" t="n"/>
      <c r="J825" s="88" t="n"/>
      <c r="K825" s="88" t="n"/>
      <c r="L825" s="88" t="n"/>
      <c r="M825" s="63" t="n"/>
      <c r="N825" s="63" t="n">
        <f aca="false" ca="false" dt2D="false" dtr="false" t="normal">F825*M825/1000</f>
        <v>0</v>
      </c>
    </row>
    <row ht="23" outlineLevel="0" r="826">
      <c r="A826" s="88" t="n"/>
      <c r="B826" s="89" t="n"/>
      <c r="C826" s="89" t="n"/>
      <c r="D826" s="89" t="n"/>
      <c r="E826" s="88" t="s">
        <v>69</v>
      </c>
      <c r="F826" s="88" t="n">
        <v>4</v>
      </c>
      <c r="G826" s="88" t="n">
        <v>4</v>
      </c>
      <c r="H826" s="88" t="n"/>
      <c r="I826" s="88" t="n"/>
      <c r="J826" s="88" t="n">
        <v>3.99</v>
      </c>
      <c r="K826" s="88" t="s">
        <v>29</v>
      </c>
      <c r="L826" s="191" t="n">
        <v>35.96</v>
      </c>
      <c r="M826" s="63" t="n">
        <v>118.3</v>
      </c>
      <c r="N826" s="63" t="n">
        <f aca="false" ca="false" dt2D="false" dtr="false" t="normal">F826*M826/1000</f>
        <v>0.4732</v>
      </c>
    </row>
    <row customHeight="true" ht="12" outlineLevel="0" r="827">
      <c r="A827" s="88" t="n"/>
      <c r="B827" s="89" t="n"/>
      <c r="C827" s="89" t="n"/>
      <c r="D827" s="89" t="n"/>
      <c r="E827" s="88" t="n"/>
      <c r="F827" s="88" t="n"/>
      <c r="G827" s="88" t="n"/>
      <c r="H827" s="88" t="n"/>
      <c r="I827" s="93" t="n">
        <v>12.83</v>
      </c>
      <c r="J827" s="93" t="n">
        <v>15.68</v>
      </c>
      <c r="K827" s="93" t="n">
        <v>20.5</v>
      </c>
      <c r="L827" s="93" t="n">
        <v>223.49</v>
      </c>
      <c r="M827" s="94" t="n"/>
      <c r="N827" s="79" t="n">
        <f aca="false" ca="false" dt2D="false" dtr="false" t="normal">SUM(N818:N826)</f>
        <v>20.7671</v>
      </c>
    </row>
    <row customHeight="true" ht="12" outlineLevel="0" r="828">
      <c r="A828" s="88" t="s">
        <v>312</v>
      </c>
      <c r="B828" s="88" t="s">
        <v>313</v>
      </c>
      <c r="C828" s="95" t="n"/>
      <c r="D828" s="95" t="n"/>
      <c r="E828" s="88" t="s">
        <v>314</v>
      </c>
      <c r="F828" s="88" t="n">
        <v>47.6</v>
      </c>
      <c r="G828" s="88" t="n">
        <v>47.6</v>
      </c>
      <c r="H828" s="88" t="n"/>
      <c r="I828" s="88" t="n">
        <v>5.99</v>
      </c>
      <c r="J828" s="88" t="n">
        <v>1.55</v>
      </c>
      <c r="K828" s="88" t="n">
        <v>29.76</v>
      </c>
      <c r="L828" s="88" t="n">
        <v>157.9</v>
      </c>
      <c r="M828" s="63" t="n">
        <v>73.88</v>
      </c>
      <c r="N828" s="63" t="n">
        <f aca="false" ca="false" dt2D="false" dtr="false" t="normal">F828*M828/1000</f>
        <v>3.516688</v>
      </c>
    </row>
    <row ht="23" outlineLevel="0" r="829">
      <c r="A829" s="88" t="n"/>
      <c r="B829" s="100" t="s"/>
      <c r="C829" s="101" t="n">
        <v>130</v>
      </c>
      <c r="D829" s="101" t="n">
        <v>180</v>
      </c>
      <c r="E829" s="88" t="s">
        <v>31</v>
      </c>
      <c r="F829" s="88" t="n">
        <v>4.5</v>
      </c>
      <c r="G829" s="88" t="n">
        <v>4.5</v>
      </c>
      <c r="H829" s="88" t="n"/>
      <c r="I829" s="88" t="n">
        <v>0.04</v>
      </c>
      <c r="J829" s="88" t="n">
        <v>3.6</v>
      </c>
      <c r="K829" s="88" t="n">
        <v>0.13</v>
      </c>
      <c r="L829" s="88" t="n">
        <v>33.05</v>
      </c>
      <c r="M829" s="63" t="n">
        <v>504.7</v>
      </c>
      <c r="N829" s="63" t="n">
        <f aca="false" ca="false" dt2D="false" dtr="false" t="normal">F829*M829/1000</f>
        <v>2.27115</v>
      </c>
    </row>
    <row outlineLevel="0" r="830">
      <c r="A830" s="88" t="n"/>
      <c r="B830" s="89" t="n"/>
      <c r="C830" s="89" t="n"/>
      <c r="D830" s="89" t="n"/>
      <c r="E830" s="88" t="s">
        <v>30</v>
      </c>
      <c r="F830" s="88" t="n">
        <v>2</v>
      </c>
      <c r="G830" s="88" t="n">
        <v>2</v>
      </c>
      <c r="H830" s="88" t="n"/>
      <c r="I830" s="88" t="s">
        <v>29</v>
      </c>
      <c r="J830" s="88" t="s">
        <v>29</v>
      </c>
      <c r="K830" s="88" t="s">
        <v>29</v>
      </c>
      <c r="L830" s="88" t="s">
        <v>29</v>
      </c>
      <c r="M830" s="63" t="n"/>
      <c r="N830" s="63" t="n">
        <f aca="false" ca="false" dt2D="false" dtr="false" t="normal">F830*M830/1000</f>
        <v>0</v>
      </c>
    </row>
    <row outlineLevel="0" r="831">
      <c r="A831" s="88" t="n"/>
      <c r="B831" s="89" t="n"/>
      <c r="C831" s="89" t="n"/>
      <c r="D831" s="89" t="n"/>
      <c r="E831" s="88" t="n"/>
      <c r="F831" s="88" t="n"/>
      <c r="G831" s="88" t="n"/>
      <c r="H831" s="88" t="n">
        <v>150</v>
      </c>
      <c r="I831" s="192" t="n">
        <v>6.03</v>
      </c>
      <c r="J831" s="192" t="n">
        <v>5.15</v>
      </c>
      <c r="K831" s="192" t="n">
        <v>29.89</v>
      </c>
      <c r="L831" s="192" t="n">
        <v>190.95</v>
      </c>
      <c r="M831" s="94" t="n"/>
      <c r="N831" s="79" t="n">
        <f aca="false" ca="false" dt2D="false" dtr="false" t="normal">SUM(N828:N830)</f>
        <v>5.787838</v>
      </c>
    </row>
    <row customHeight="true" ht="12" outlineLevel="0" r="832">
      <c r="A832" s="83" t="s">
        <v>171</v>
      </c>
      <c r="B832" s="84" t="s">
        <v>172</v>
      </c>
      <c r="C832" s="102" t="n"/>
      <c r="D832" s="102" t="n"/>
      <c r="E832" s="83" t="s">
        <v>53</v>
      </c>
      <c r="F832" s="83" t="n">
        <v>25</v>
      </c>
      <c r="G832" s="83" t="n">
        <v>22</v>
      </c>
      <c r="H832" s="85" t="n"/>
      <c r="I832" s="83" t="n">
        <v>0.1</v>
      </c>
      <c r="J832" s="83" t="n">
        <v>0.09</v>
      </c>
      <c r="K832" s="83" t="n">
        <v>2.2</v>
      </c>
      <c r="L832" s="83" t="n">
        <v>9.9</v>
      </c>
      <c r="M832" s="63" t="n">
        <v>83.14</v>
      </c>
      <c r="N832" s="63" t="n">
        <f aca="false" ca="false" dt2D="false" dtr="false" t="normal">F832*M832/1000</f>
        <v>2.0785</v>
      </c>
    </row>
    <row customHeight="true" ht="12" outlineLevel="0" r="833">
      <c r="A833" s="83" t="n"/>
      <c r="B833" s="87" t="s"/>
      <c r="C833" s="103" t="n">
        <v>200</v>
      </c>
      <c r="D833" s="103" t="n">
        <v>200</v>
      </c>
      <c r="E833" s="83" t="s">
        <v>28</v>
      </c>
      <c r="F833" s="83" t="n">
        <v>20</v>
      </c>
      <c r="G833" s="83" t="n">
        <v>20</v>
      </c>
      <c r="H833" s="85" t="n"/>
      <c r="I833" s="83" t="n"/>
      <c r="J833" s="83" t="n"/>
      <c r="K833" s="83" t="n">
        <v>19.96</v>
      </c>
      <c r="L833" s="83" t="n">
        <v>75.8</v>
      </c>
      <c r="M833" s="63" t="n">
        <v>52.87</v>
      </c>
      <c r="N833" s="63" t="n">
        <f aca="false" ca="false" dt2D="false" dtr="false" t="normal">F833*M833/1000</f>
        <v>1.0574</v>
      </c>
    </row>
    <row outlineLevel="0" r="834">
      <c r="A834" s="83" t="n"/>
      <c r="B834" s="84" t="n"/>
      <c r="C834" s="84" t="n"/>
      <c r="D834" s="84" t="n"/>
      <c r="E834" s="83" t="n"/>
      <c r="F834" s="83" t="n"/>
      <c r="G834" s="83" t="n"/>
      <c r="H834" s="85" t="n">
        <v>200</v>
      </c>
      <c r="I834" s="86" t="n">
        <v>0.1</v>
      </c>
      <c r="J834" s="86" t="n">
        <v>0.09</v>
      </c>
      <c r="K834" s="86" t="n">
        <v>22.16</v>
      </c>
      <c r="L834" s="86" t="n">
        <v>85.7</v>
      </c>
      <c r="M834" s="63" t="n"/>
      <c r="N834" s="79" t="n">
        <f aca="false" ca="false" dt2D="false" dtr="false" t="normal">SUM(N832:N833)</f>
        <v>3.1359</v>
      </c>
    </row>
    <row outlineLevel="0" r="835">
      <c r="A835" s="88" t="n"/>
      <c r="B835" s="84" t="s">
        <v>81</v>
      </c>
      <c r="C835" s="102" t="s">
        <v>82</v>
      </c>
      <c r="D835" s="102" t="s">
        <v>83</v>
      </c>
      <c r="E835" s="104" t="s">
        <v>84</v>
      </c>
      <c r="F835" s="104" t="n">
        <v>40</v>
      </c>
      <c r="G835" s="104" t="n">
        <v>40</v>
      </c>
      <c r="H835" s="88" t="n">
        <v>40</v>
      </c>
      <c r="I835" s="83" t="n">
        <v>3.48</v>
      </c>
      <c r="J835" s="83" t="n">
        <v>0.6</v>
      </c>
      <c r="K835" s="83" t="n">
        <v>16</v>
      </c>
      <c r="L835" s="83" t="n">
        <v>83.6</v>
      </c>
      <c r="M835" s="63" t="n">
        <v>55.61</v>
      </c>
      <c r="N835" s="63" t="n">
        <f aca="false" ca="false" dt2D="false" dtr="false" t="normal">F835*M835/1000</f>
        <v>2.2244</v>
      </c>
    </row>
    <row outlineLevel="0" r="836">
      <c r="A836" s="88" t="n"/>
      <c r="B836" s="87" t="s"/>
      <c r="C836" s="103" t="n"/>
      <c r="D836" s="103" t="n"/>
      <c r="E836" s="83" t="s">
        <v>85</v>
      </c>
      <c r="F836" s="83" t="n">
        <v>80</v>
      </c>
      <c r="G836" s="83" t="n">
        <v>80</v>
      </c>
      <c r="H836" s="85" t="n">
        <v>80</v>
      </c>
      <c r="I836" s="83" t="n">
        <v>5.28</v>
      </c>
      <c r="J836" s="83" t="n">
        <v>0.96</v>
      </c>
      <c r="K836" s="83" t="n">
        <v>28.24</v>
      </c>
      <c r="L836" s="83" t="n">
        <v>144.8</v>
      </c>
      <c r="M836" s="63" t="n">
        <v>46.28</v>
      </c>
      <c r="N836" s="63" t="n">
        <f aca="false" ca="false" dt2D="false" dtr="false" t="normal">F836*M836/1000</f>
        <v>3.7024</v>
      </c>
    </row>
    <row outlineLevel="0" r="837">
      <c r="A837" s="88" t="n"/>
      <c r="B837" s="84" t="n"/>
      <c r="C837" s="84" t="n"/>
      <c r="D837" s="84" t="n"/>
      <c r="E837" s="83" t="n"/>
      <c r="F837" s="83" t="n"/>
      <c r="G837" s="83" t="n"/>
      <c r="H837" s="85" t="n"/>
      <c r="I837" s="86" t="n">
        <v>8.76</v>
      </c>
      <c r="J837" s="86" t="n">
        <v>1.56</v>
      </c>
      <c r="K837" s="86" t="n">
        <v>44.24</v>
      </c>
      <c r="L837" s="86" t="n">
        <v>228.4</v>
      </c>
      <c r="M837" s="63" t="n"/>
      <c r="N837" s="79" t="n">
        <f aca="false" ca="false" dt2D="false" dtr="false" t="normal">SUM(N835:N836)</f>
        <v>5.9268</v>
      </c>
    </row>
    <row customHeight="true" ht="12" outlineLevel="0" r="838">
      <c r="A838" s="95" t="s">
        <v>173</v>
      </c>
      <c r="B838" s="89" t="s">
        <v>351</v>
      </c>
      <c r="C838" s="90" t="n"/>
      <c r="D838" s="90" t="n"/>
      <c r="E838" s="88" t="s">
        <v>73</v>
      </c>
      <c r="F838" s="88" t="n">
        <v>31</v>
      </c>
      <c r="G838" s="88" t="n">
        <v>31</v>
      </c>
      <c r="H838" s="88" t="n">
        <v>100</v>
      </c>
      <c r="I838" s="88" t="n">
        <v>3.22</v>
      </c>
      <c r="J838" s="88" t="n">
        <v>0.34</v>
      </c>
      <c r="K838" s="88" t="n">
        <v>21.91</v>
      </c>
      <c r="L838" s="88" t="n">
        <v>104.5</v>
      </c>
      <c r="M838" s="63" t="n">
        <v>31.32</v>
      </c>
      <c r="N838" s="63" t="n">
        <f aca="false" ca="false" dt2D="false" dtr="false" t="normal">F838*M838/1000</f>
        <v>0.97092</v>
      </c>
    </row>
    <row outlineLevel="0" r="839">
      <c r="A839" s="97" t="s"/>
      <c r="B839" s="91" t="s"/>
      <c r="C839" s="92" t="n">
        <v>100</v>
      </c>
      <c r="D839" s="92" t="n">
        <v>100</v>
      </c>
      <c r="E839" s="88" t="s">
        <v>136</v>
      </c>
      <c r="F839" s="88" t="n">
        <v>1</v>
      </c>
      <c r="G839" s="88" t="n">
        <v>10</v>
      </c>
      <c r="H839" s="88" t="n"/>
      <c r="I839" s="88" t="n">
        <v>1.04</v>
      </c>
      <c r="J839" s="88" t="n">
        <v>0.11</v>
      </c>
      <c r="K839" s="88" t="n">
        <v>6.91</v>
      </c>
      <c r="L839" s="88" t="n">
        <v>33.7</v>
      </c>
      <c r="M839" s="63" t="n">
        <v>31.32</v>
      </c>
      <c r="N839" s="63" t="n">
        <f aca="false" ca="false" dt2D="false" dtr="false" t="normal">F839*M839/1000</f>
        <v>0.03132</v>
      </c>
    </row>
    <row customHeight="true" ht="12" outlineLevel="0" r="840">
      <c r="A840" s="98" t="s"/>
      <c r="B840" s="89" t="n"/>
      <c r="C840" s="89" t="n"/>
      <c r="D840" s="89" t="n"/>
      <c r="E840" s="88" t="s">
        <v>104</v>
      </c>
      <c r="F840" s="88" t="n">
        <v>0.6</v>
      </c>
      <c r="G840" s="88" t="n">
        <v>2.6</v>
      </c>
      <c r="H840" s="88" t="n"/>
      <c r="I840" s="88" t="n">
        <v>3.3</v>
      </c>
      <c r="J840" s="88" t="n">
        <v>2.99</v>
      </c>
      <c r="K840" s="88" t="n">
        <v>0.18</v>
      </c>
      <c r="L840" s="88" t="n">
        <v>40.82</v>
      </c>
      <c r="M840" s="63" t="n">
        <v>220.75</v>
      </c>
      <c r="N840" s="63" t="n">
        <f aca="false" ca="false" dt2D="false" dtr="false" t="normal">F840*M840/1000</f>
        <v>0.13245</v>
      </c>
    </row>
    <row ht="23" outlineLevel="0" r="841">
      <c r="A841" s="99" t="n"/>
      <c r="B841" s="89" t="n"/>
      <c r="C841" s="89" t="n"/>
      <c r="D841" s="89" t="n"/>
      <c r="E841" s="88" t="s">
        <v>31</v>
      </c>
      <c r="F841" s="88" t="n">
        <v>31</v>
      </c>
      <c r="G841" s="88" t="n">
        <v>3.1</v>
      </c>
      <c r="H841" s="88" t="n"/>
      <c r="I841" s="88" t="n">
        <v>0.248</v>
      </c>
      <c r="J841" s="88" t="n">
        <v>22.5</v>
      </c>
      <c r="K841" s="88" t="n">
        <v>0.81</v>
      </c>
      <c r="L841" s="88" t="n">
        <v>204.91</v>
      </c>
      <c r="M841" s="63" t="n">
        <v>504.6</v>
      </c>
      <c r="N841" s="63" t="n">
        <f aca="false" ca="false" dt2D="false" dtr="false" t="normal">F841*M841/1000</f>
        <v>15.6426</v>
      </c>
    </row>
    <row outlineLevel="0" r="842">
      <c r="A842" s="99" t="n"/>
      <c r="B842" s="89" t="n"/>
      <c r="C842" s="89" t="n"/>
      <c r="D842" s="89" t="n"/>
      <c r="E842" s="88" t="s">
        <v>28</v>
      </c>
      <c r="F842" s="88" t="n">
        <v>10</v>
      </c>
      <c r="G842" s="88" t="n">
        <v>10</v>
      </c>
      <c r="H842" s="88" t="n"/>
      <c r="I842" s="88" t="s">
        <v>29</v>
      </c>
      <c r="J842" s="88" t="s">
        <v>29</v>
      </c>
      <c r="K842" s="88" t="n">
        <v>9.98</v>
      </c>
      <c r="L842" s="88" t="n">
        <v>37.9</v>
      </c>
      <c r="M842" s="63" t="n">
        <v>52.87</v>
      </c>
      <c r="N842" s="63" t="n">
        <f aca="false" ca="false" dt2D="false" dtr="false" t="normal">F842*M842/1000</f>
        <v>0.5287</v>
      </c>
    </row>
    <row outlineLevel="0" r="843">
      <c r="A843" s="101" t="n"/>
      <c r="B843" s="89" t="n"/>
      <c r="C843" s="89" t="n"/>
      <c r="D843" s="89" t="n"/>
      <c r="E843" s="88" t="s">
        <v>139</v>
      </c>
      <c r="F843" s="88" t="n">
        <v>1.2</v>
      </c>
      <c r="G843" s="88" t="n">
        <v>12</v>
      </c>
      <c r="H843" s="88" t="n"/>
      <c r="I843" s="88" t="s">
        <v>29</v>
      </c>
      <c r="J843" s="88" t="s">
        <v>29</v>
      </c>
      <c r="K843" s="88" t="s">
        <v>29</v>
      </c>
      <c r="L843" s="88" t="s">
        <v>29</v>
      </c>
      <c r="M843" s="63" t="n"/>
      <c r="N843" s="63" t="n">
        <f aca="false" ca="false" dt2D="false" dtr="false" t="normal">F843*M843/1000</f>
        <v>0</v>
      </c>
    </row>
    <row outlineLevel="0" r="844">
      <c r="A844" s="88" t="n"/>
      <c r="B844" s="89" t="n"/>
      <c r="C844" s="89" t="n"/>
      <c r="D844" s="89" t="n"/>
      <c r="E844" s="88" t="s">
        <v>114</v>
      </c>
      <c r="F844" s="88" t="n">
        <v>125</v>
      </c>
      <c r="G844" s="88" t="n">
        <v>125</v>
      </c>
      <c r="H844" s="88" t="n"/>
      <c r="I844" s="88" t="n">
        <v>3.35</v>
      </c>
      <c r="J844" s="191" t="n">
        <v>3.13</v>
      </c>
      <c r="K844" s="88" t="n">
        <v>5.91</v>
      </c>
      <c r="L844" s="88" t="n">
        <v>50.65</v>
      </c>
      <c r="M844" s="63" t="n">
        <v>51.71</v>
      </c>
      <c r="N844" s="63" t="n">
        <f aca="false" ca="false" dt2D="false" dtr="false" t="normal">F844*M844/1000</f>
        <v>6.46375</v>
      </c>
    </row>
    <row outlineLevel="0" r="845">
      <c r="A845" s="88" t="n"/>
      <c r="B845" s="89" t="n"/>
      <c r="C845" s="89" t="n"/>
      <c r="D845" s="89" t="n"/>
      <c r="E845" s="88" t="s">
        <v>30</v>
      </c>
      <c r="F845" s="88" t="n">
        <v>4</v>
      </c>
      <c r="G845" s="88" t="n">
        <v>4</v>
      </c>
      <c r="H845" s="88" t="n"/>
      <c r="I845" s="88" t="s">
        <v>29</v>
      </c>
      <c r="J845" s="88" t="s">
        <v>29</v>
      </c>
      <c r="K845" s="88" t="s">
        <v>29</v>
      </c>
      <c r="L845" s="104" t="n"/>
      <c r="M845" s="63" t="n"/>
      <c r="N845" s="63" t="n">
        <f aca="false" ca="false" dt2D="false" dtr="false" t="normal">F845*M845/1000</f>
        <v>0</v>
      </c>
    </row>
    <row outlineLevel="0" r="846">
      <c r="A846" s="88" t="n"/>
      <c r="B846" s="89" t="n"/>
      <c r="C846" s="89" t="n"/>
      <c r="D846" s="89" t="n"/>
      <c r="E846" s="88" t="s">
        <v>352</v>
      </c>
      <c r="F846" s="88" t="n">
        <v>50</v>
      </c>
      <c r="G846" s="88" t="n">
        <v>50</v>
      </c>
      <c r="H846" s="88" t="n"/>
      <c r="I846" s="88" t="s">
        <v>29</v>
      </c>
      <c r="J846" s="88" t="s">
        <v>29</v>
      </c>
      <c r="K846" s="88" t="s">
        <v>29</v>
      </c>
      <c r="L846" s="88" t="s">
        <v>29</v>
      </c>
      <c r="M846" s="63" t="n"/>
      <c r="N846" s="63" t="n"/>
    </row>
    <row outlineLevel="0" r="847">
      <c r="A847" s="88" t="n"/>
      <c r="B847" s="89" t="n"/>
      <c r="C847" s="89" t="n"/>
      <c r="D847" s="89" t="n"/>
      <c r="E847" s="88" t="s">
        <v>176</v>
      </c>
      <c r="F847" s="88" t="n"/>
      <c r="G847" s="88" t="n"/>
      <c r="H847" s="88" t="n"/>
      <c r="I847" s="88" t="s">
        <v>29</v>
      </c>
      <c r="J847" s="88" t="s">
        <v>29</v>
      </c>
      <c r="K847" s="88" t="s">
        <v>29</v>
      </c>
      <c r="L847" s="88" t="s">
        <v>29</v>
      </c>
      <c r="M847" s="63" t="n"/>
      <c r="N847" s="63" t="n">
        <f aca="false" ca="false" dt2D="false" dtr="false" t="normal">F847*M847/1000</f>
        <v>0</v>
      </c>
    </row>
    <row ht="23" outlineLevel="0" r="848">
      <c r="A848" s="88" t="n"/>
      <c r="B848" s="89" t="n"/>
      <c r="C848" s="89" t="n"/>
      <c r="D848" s="89" t="n"/>
      <c r="E848" s="88" t="s">
        <v>125</v>
      </c>
      <c r="F848" s="88" t="n">
        <v>30.6</v>
      </c>
      <c r="G848" s="88" t="n">
        <v>22.5</v>
      </c>
      <c r="H848" s="88" t="n"/>
      <c r="I848" s="88" t="n">
        <v>5.69</v>
      </c>
      <c r="J848" s="88" t="n">
        <v>3.67</v>
      </c>
      <c r="K848" s="88" t="n"/>
      <c r="L848" s="88" t="n">
        <v>50.3</v>
      </c>
      <c r="M848" s="63" t="n">
        <v>323.91</v>
      </c>
      <c r="N848" s="63" t="n">
        <f aca="false" ca="false" dt2D="false" dtr="false" t="normal">F848*M848/1000</f>
        <v>9.911646</v>
      </c>
    </row>
    <row outlineLevel="0" r="849">
      <c r="A849" s="88" t="n"/>
      <c r="B849" s="89" t="n"/>
      <c r="C849" s="89" t="n"/>
      <c r="D849" s="89" t="n"/>
      <c r="E849" s="88" t="s">
        <v>59</v>
      </c>
      <c r="F849" s="88" t="n">
        <v>39.3</v>
      </c>
      <c r="G849" s="88" t="n">
        <v>29.5</v>
      </c>
      <c r="H849" s="88" t="n"/>
      <c r="I849" s="88" t="n">
        <v>0.59</v>
      </c>
      <c r="J849" s="88" t="n">
        <v>0.11</v>
      </c>
      <c r="K849" s="88" t="s">
        <v>29</v>
      </c>
      <c r="L849" s="88" t="n">
        <v>24.19</v>
      </c>
      <c r="M849" s="63" t="n">
        <v>30.16</v>
      </c>
      <c r="N849" s="63" t="n">
        <f aca="false" ca="false" dt2D="false" dtr="false" t="normal">F849*M849/1000</f>
        <v>1.185288</v>
      </c>
    </row>
    <row outlineLevel="0" r="850">
      <c r="A850" s="88" t="n"/>
      <c r="B850" s="89" t="n"/>
      <c r="C850" s="89" t="n"/>
      <c r="D850" s="89" t="n"/>
      <c r="E850" s="88" t="s">
        <v>60</v>
      </c>
      <c r="F850" s="88" t="n">
        <v>10.1</v>
      </c>
      <c r="G850" s="88" t="n">
        <v>8.5</v>
      </c>
      <c r="H850" s="88" t="n"/>
      <c r="I850" s="88" t="n">
        <v>0.14</v>
      </c>
      <c r="J850" s="88" t="s">
        <v>29</v>
      </c>
      <c r="K850" s="88" t="n">
        <v>0.97</v>
      </c>
      <c r="L850" s="88" t="n">
        <v>4.13</v>
      </c>
      <c r="M850" s="63" t="n">
        <v>27.74</v>
      </c>
      <c r="N850" s="63" t="n">
        <f aca="false" ca="false" dt2D="false" dtr="false" t="normal">F850*M850/1000</f>
        <v>0.280174</v>
      </c>
    </row>
    <row ht="23" outlineLevel="0" r="851">
      <c r="A851" s="88" t="n"/>
      <c r="B851" s="89" t="n"/>
      <c r="C851" s="89" t="n"/>
      <c r="D851" s="89" t="n"/>
      <c r="E851" s="88" t="s">
        <v>31</v>
      </c>
      <c r="F851" s="88" t="n">
        <v>6.5</v>
      </c>
      <c r="G851" s="88" t="n">
        <v>6.5</v>
      </c>
      <c r="H851" s="88" t="n"/>
      <c r="I851" s="88" t="n">
        <v>0.05</v>
      </c>
      <c r="J851" s="88" t="n">
        <v>4.71</v>
      </c>
      <c r="K851" s="88" t="n">
        <v>0.16</v>
      </c>
      <c r="L851" s="88" t="n">
        <v>42.97</v>
      </c>
      <c r="M851" s="63" t="n">
        <v>504.7</v>
      </c>
      <c r="N851" s="63" t="n">
        <f aca="false" ca="false" dt2D="false" dtr="false" t="normal">F851*M851/1000</f>
        <v>3.28055</v>
      </c>
    </row>
    <row outlineLevel="0" r="852">
      <c r="A852" s="88" t="n"/>
      <c r="B852" s="89" t="n"/>
      <c r="C852" s="89" t="n"/>
      <c r="D852" s="89" t="n"/>
      <c r="E852" s="88" t="s">
        <v>249</v>
      </c>
      <c r="F852" s="88" t="n"/>
      <c r="G852" s="88" t="n">
        <v>65</v>
      </c>
      <c r="H852" s="88" t="n"/>
      <c r="I852" s="88" t="n"/>
      <c r="J852" s="88" t="n"/>
      <c r="K852" s="88" t="n"/>
      <c r="L852" s="88" t="n"/>
      <c r="M852" s="63" t="n"/>
      <c r="N852" s="63" t="n"/>
    </row>
    <row outlineLevel="0" r="853">
      <c r="A853" s="88" t="n"/>
      <c r="B853" s="89" t="n"/>
      <c r="C853" s="89" t="n"/>
      <c r="D853" s="89" t="n"/>
      <c r="E853" s="88" t="s">
        <v>91</v>
      </c>
      <c r="F853" s="88" t="n">
        <v>0.3</v>
      </c>
      <c r="G853" s="88" t="n">
        <v>1.5</v>
      </c>
      <c r="H853" s="88" t="n"/>
      <c r="I853" s="88" t="n">
        <v>0.18</v>
      </c>
      <c r="J853" s="88" t="n">
        <v>0.17</v>
      </c>
      <c r="K853" s="88" t="s">
        <v>29</v>
      </c>
      <c r="L853" s="88" t="n">
        <v>2.35</v>
      </c>
      <c r="M853" s="63" t="n">
        <v>220.75</v>
      </c>
      <c r="N853" s="63" t="n">
        <f aca="false" ca="false" dt2D="false" dtr="false" t="normal">F853*M853/1000</f>
        <v>0.066225</v>
      </c>
    </row>
    <row outlineLevel="0" r="854">
      <c r="A854" s="88" t="n"/>
      <c r="B854" s="89" t="n"/>
      <c r="C854" s="89" t="n"/>
      <c r="D854" s="89" t="n"/>
      <c r="E854" s="88" t="s">
        <v>353</v>
      </c>
      <c r="F854" s="88" t="n">
        <v>2.5</v>
      </c>
      <c r="G854" s="88" t="n">
        <v>0.2</v>
      </c>
      <c r="H854" s="88" t="n"/>
      <c r="I854" s="88" t="s">
        <v>29</v>
      </c>
      <c r="J854" s="88" t="n">
        <v>0.24</v>
      </c>
      <c r="K854" s="88" t="s">
        <v>29</v>
      </c>
      <c r="L854" s="88" t="n">
        <v>2.25</v>
      </c>
      <c r="M854" s="63" t="n"/>
      <c r="N854" s="63" t="n">
        <f aca="false" ca="false" dt2D="false" dtr="false" t="normal">F854*M854/1000</f>
        <v>0</v>
      </c>
    </row>
    <row ht="23" outlineLevel="0" r="855">
      <c r="A855" s="88" t="n"/>
      <c r="B855" s="89" t="n"/>
      <c r="C855" s="89" t="n"/>
      <c r="D855" s="89" t="n"/>
      <c r="E855" s="88" t="s">
        <v>354</v>
      </c>
      <c r="F855" s="88" t="n"/>
      <c r="G855" s="88" t="n"/>
      <c r="H855" s="88" t="n">
        <v>100</v>
      </c>
      <c r="I855" s="88" t="s">
        <v>29</v>
      </c>
      <c r="J855" s="88" t="s">
        <v>29</v>
      </c>
      <c r="K855" s="88" t="s">
        <v>29</v>
      </c>
      <c r="L855" s="88" t="s">
        <v>29</v>
      </c>
      <c r="M855" s="63" t="n"/>
      <c r="N855" s="63" t="n"/>
    </row>
    <row customHeight="true" ht="14.25" outlineLevel="0" r="856">
      <c r="A856" s="88" t="n"/>
      <c r="B856" s="89" t="n"/>
      <c r="C856" s="89" t="n"/>
      <c r="D856" s="89" t="n"/>
      <c r="E856" s="88" t="s">
        <v>31</v>
      </c>
      <c r="F856" s="88" t="n">
        <v>1.2</v>
      </c>
      <c r="G856" s="88" t="n"/>
      <c r="H856" s="88" t="n"/>
      <c r="I856" s="88" t="n"/>
      <c r="J856" s="88" t="n"/>
      <c r="K856" s="88" t="n"/>
      <c r="L856" s="88" t="n"/>
      <c r="M856" s="63" t="n">
        <v>504.7</v>
      </c>
      <c r="N856" s="63" t="n">
        <f aca="false" ca="false" dt2D="false" dtr="false" t="normal">F856*M856/1000</f>
        <v>0.60564</v>
      </c>
    </row>
    <row outlineLevel="0" r="857">
      <c r="A857" s="88" t="n"/>
      <c r="B857" s="89" t="n"/>
      <c r="C857" s="89" t="n"/>
      <c r="D857" s="89" t="n"/>
      <c r="E857" s="88" t="s">
        <v>175</v>
      </c>
      <c r="F857" s="88" t="n">
        <v>46.4</v>
      </c>
      <c r="G857" s="88" t="n"/>
      <c r="H857" s="88" t="n"/>
      <c r="I857" s="191" t="n"/>
      <c r="J857" s="88" t="n"/>
      <c r="K857" s="88" t="n"/>
      <c r="L857" s="88" t="n"/>
      <c r="M857" s="63" t="n"/>
      <c r="N857" s="63" t="n"/>
    </row>
    <row outlineLevel="0" r="858">
      <c r="A858" s="88" t="n"/>
      <c r="B858" s="89" t="n"/>
      <c r="C858" s="89" t="n"/>
      <c r="D858" s="89" t="n"/>
      <c r="E858" s="88" t="n"/>
      <c r="F858" s="88" t="n"/>
      <c r="G858" s="88" t="n"/>
      <c r="H858" s="88" t="n"/>
      <c r="I858" s="196" t="n">
        <v>17.808</v>
      </c>
      <c r="J858" s="196" t="n">
        <v>37.97</v>
      </c>
      <c r="K858" s="196" t="n">
        <v>46.83</v>
      </c>
      <c r="L858" s="196" t="n">
        <v>598.67</v>
      </c>
      <c r="M858" s="94" t="n"/>
      <c r="N858" s="79" t="n">
        <f aca="false" ca="false" dt2D="false" dtr="false" t="normal">SUM(N838:N857)</f>
        <v>39.099263</v>
      </c>
    </row>
    <row outlineLevel="0" r="859">
      <c r="A859" s="93" t="n"/>
      <c r="B859" s="187" t="s">
        <v>96</v>
      </c>
      <c r="C859" s="187" t="n"/>
      <c r="D859" s="187" t="n"/>
      <c r="E859" s="93" t="n"/>
      <c r="F859" s="93" t="n"/>
      <c r="G859" s="93" t="n"/>
      <c r="H859" s="93" t="n"/>
      <c r="I859" s="196" t="n">
        <v>53.738</v>
      </c>
      <c r="J859" s="196" t="n">
        <v>78.6</v>
      </c>
      <c r="K859" s="196" t="n">
        <v>168.35</v>
      </c>
      <c r="L859" s="196" t="n">
        <v>1383.04</v>
      </c>
      <c r="M859" s="206" t="n"/>
      <c r="N859" s="79" t="n">
        <f aca="false" ca="false" dt2D="false" dtr="false" t="normal">N858+N837+N834+N827+N817+N810</f>
        <v>97.714796</v>
      </c>
    </row>
    <row outlineLevel="0" r="860">
      <c r="A860" s="93" t="n"/>
      <c r="B860" s="200" t="s">
        <v>266</v>
      </c>
      <c r="C860" s="200" t="n"/>
      <c r="D860" s="200" t="n"/>
      <c r="E860" s="201" t="n"/>
      <c r="F860" s="201" t="n"/>
      <c r="G860" s="201" t="n"/>
      <c r="H860" s="93" t="n"/>
      <c r="I860" s="207" t="n">
        <f aca="false" ca="false" dt2D="false" dtr="false" t="normal">I859+I804</f>
        <v>85.596</v>
      </c>
      <c r="J860" s="207" t="n">
        <f aca="false" ca="false" dt2D="false" dtr="false" t="normal">J859+J804</f>
        <v>116.444</v>
      </c>
      <c r="K860" s="207" t="n">
        <f aca="false" ca="false" dt2D="false" dtr="false" t="normal">K859+K804</f>
        <v>283.931</v>
      </c>
      <c r="L860" s="207" t="n">
        <f aca="false" ca="false" dt2D="false" dtr="false" t="normal">L859+L804</f>
        <v>2308.45</v>
      </c>
      <c r="M860" s="207" t="n"/>
      <c r="N860" s="79" t="n">
        <f aca="false" ca="false" dt2D="false" dtr="false" t="normal">N859+N804</f>
        <v>163.982926</v>
      </c>
    </row>
    <row ht="21" outlineLevel="0" r="861">
      <c r="A861" s="121" t="s">
        <v>99</v>
      </c>
      <c r="B861" s="121" t="s">
        <v>5</v>
      </c>
      <c r="C861" s="121" t="n"/>
      <c r="D861" s="121" t="n"/>
      <c r="E861" s="121" t="s">
        <v>8</v>
      </c>
      <c r="F861" s="121" t="s">
        <v>9</v>
      </c>
      <c r="G861" s="121" t="s">
        <v>10</v>
      </c>
      <c r="H861" s="121" t="s">
        <v>11</v>
      </c>
      <c r="I861" s="121" t="s">
        <v>12</v>
      </c>
      <c r="J861" s="121" t="s">
        <v>13</v>
      </c>
      <c r="K861" s="121" t="s">
        <v>14</v>
      </c>
      <c r="L861" s="121" t="s">
        <v>15</v>
      </c>
      <c r="M861" s="63" t="s">
        <v>16</v>
      </c>
      <c r="N861" s="63" t="n"/>
    </row>
    <row outlineLevel="0" r="862">
      <c r="A862" s="86" t="s">
        <v>355</v>
      </c>
      <c r="B862" s="214" t="s"/>
      <c r="C862" s="215" t="n"/>
      <c r="D862" s="215" t="n"/>
      <c r="E862" s="83" t="n"/>
      <c r="F862" s="83" t="n"/>
      <c r="G862" s="83" t="n"/>
      <c r="H862" s="85" t="n"/>
      <c r="I862" s="83" t="n"/>
      <c r="J862" s="83" t="n"/>
      <c r="K862" s="83" t="n"/>
      <c r="L862" s="83" t="n"/>
      <c r="M862" s="216" t="n"/>
      <c r="N862" s="63" t="n"/>
    </row>
    <row outlineLevel="0" r="863">
      <c r="A863" s="136" t="s">
        <v>21</v>
      </c>
      <c r="B863" s="137" t="s"/>
      <c r="C863" s="138" t="n"/>
      <c r="D863" s="138" t="n"/>
      <c r="E863" s="83" t="n"/>
      <c r="F863" s="83" t="n"/>
      <c r="G863" s="83" t="n"/>
      <c r="H863" s="85" t="n"/>
      <c r="I863" s="83" t="n"/>
      <c r="J863" s="83" t="n"/>
      <c r="K863" s="83" t="n"/>
      <c r="L863" s="83" t="n"/>
      <c r="M863" s="216" t="n"/>
      <c r="N863" s="63" t="n"/>
    </row>
    <row customHeight="true" ht="12" outlineLevel="0" r="864">
      <c r="A864" s="144" t="n"/>
      <c r="B864" s="217" t="s">
        <v>180</v>
      </c>
      <c r="C864" s="217" t="n"/>
      <c r="D864" s="217" t="n"/>
      <c r="E864" s="83" t="s">
        <v>181</v>
      </c>
      <c r="F864" s="83" t="n">
        <v>48</v>
      </c>
      <c r="G864" s="83" t="n">
        <v>47.52</v>
      </c>
      <c r="H864" s="85" t="n"/>
      <c r="I864" s="83" t="n">
        <v>3.36</v>
      </c>
      <c r="J864" s="83" t="n">
        <v>0.57</v>
      </c>
      <c r="K864" s="83" t="n">
        <v>30.36</v>
      </c>
      <c r="L864" s="83" t="n">
        <v>156.8</v>
      </c>
      <c r="M864" s="216" t="n">
        <v>64.72</v>
      </c>
      <c r="N864" s="63" t="n">
        <f aca="false" ca="false" dt2D="false" dtr="false" t="normal">F864*M864/1000</f>
        <v>3.10656</v>
      </c>
    </row>
    <row outlineLevel="0" r="865">
      <c r="A865" s="83" t="s">
        <v>182</v>
      </c>
      <c r="B865" s="218" t="s"/>
      <c r="C865" s="219" t="n"/>
      <c r="D865" s="219" t="n"/>
      <c r="E865" s="83" t="s">
        <v>183</v>
      </c>
      <c r="F865" s="83" t="n">
        <v>40.5</v>
      </c>
      <c r="G865" s="83" t="n">
        <v>40</v>
      </c>
      <c r="H865" s="85" t="n"/>
      <c r="I865" s="83" t="n">
        <v>6.76</v>
      </c>
      <c r="J865" s="83" t="n">
        <v>3.75</v>
      </c>
      <c r="K865" s="83" t="n">
        <v>0.81</v>
      </c>
      <c r="L865" s="83" t="n">
        <v>64.4</v>
      </c>
      <c r="M865" s="216" t="n">
        <v>321.71</v>
      </c>
      <c r="N865" s="63" t="n">
        <f aca="false" ca="false" dt2D="false" dtr="false" t="normal">F865*M865/1000</f>
        <v>13.029255</v>
      </c>
    </row>
    <row outlineLevel="0" r="866">
      <c r="A866" s="83" t="s">
        <v>184</v>
      </c>
      <c r="B866" s="220" t="s"/>
      <c r="C866" s="219" t="n"/>
      <c r="D866" s="219" t="n"/>
      <c r="E866" s="83" t="s">
        <v>104</v>
      </c>
      <c r="F866" s="83" t="n">
        <v>10</v>
      </c>
      <c r="G866" s="83" t="n">
        <v>10</v>
      </c>
      <c r="H866" s="85" t="n"/>
      <c r="I866" s="83" t="n">
        <v>1.27</v>
      </c>
      <c r="J866" s="83" t="n">
        <v>1.15</v>
      </c>
      <c r="K866" s="83" t="n">
        <v>0.07</v>
      </c>
      <c r="L866" s="83" t="n">
        <v>15.7</v>
      </c>
      <c r="M866" s="216" t="n">
        <v>220.75</v>
      </c>
      <c r="N866" s="63" t="n">
        <f aca="false" ca="false" dt2D="false" dtr="false" t="normal">F866*M866/1000</f>
        <v>2.2075</v>
      </c>
    </row>
    <row outlineLevel="0" r="867">
      <c r="A867" s="83" t="n"/>
      <c r="B867" s="221" t="n"/>
      <c r="C867" s="221" t="n"/>
      <c r="D867" s="221" t="n"/>
      <c r="E867" s="83" t="s">
        <v>28</v>
      </c>
      <c r="F867" s="83" t="n">
        <v>15</v>
      </c>
      <c r="G867" s="83" t="n">
        <v>15</v>
      </c>
      <c r="H867" s="85" t="n"/>
      <c r="I867" s="83" t="s">
        <v>29</v>
      </c>
      <c r="J867" s="83" t="s">
        <v>29</v>
      </c>
      <c r="K867" s="83" t="n">
        <v>14.97</v>
      </c>
      <c r="L867" s="83" t="n">
        <v>56.85</v>
      </c>
      <c r="M867" s="216" t="n">
        <v>52.87</v>
      </c>
      <c r="N867" s="63" t="n">
        <f aca="false" ca="false" dt2D="false" dtr="false" t="normal">F867*M867/1000</f>
        <v>0.79305</v>
      </c>
    </row>
    <row ht="23" outlineLevel="0" r="868">
      <c r="A868" s="83" t="n"/>
      <c r="B868" s="85" t="n"/>
      <c r="C868" s="85" t="s">
        <v>356</v>
      </c>
      <c r="D868" s="85" t="s">
        <v>357</v>
      </c>
      <c r="E868" s="83" t="s">
        <v>185</v>
      </c>
      <c r="F868" s="83" t="n">
        <v>20.5</v>
      </c>
      <c r="G868" s="83" t="n">
        <v>20</v>
      </c>
      <c r="H868" s="85" t="n"/>
      <c r="I868" s="83" t="n">
        <v>3.8</v>
      </c>
      <c r="J868" s="83" t="s">
        <v>29</v>
      </c>
      <c r="K868" s="83" t="n">
        <v>13.24</v>
      </c>
      <c r="L868" s="83" t="n">
        <v>52.4</v>
      </c>
      <c r="M868" s="216" t="n"/>
      <c r="N868" s="63" t="n">
        <f aca="false" ca="false" dt2D="false" dtr="false" t="normal">F868*M868/1000</f>
        <v>0</v>
      </c>
    </row>
    <row outlineLevel="0" r="869">
      <c r="A869" s="83" t="n"/>
      <c r="B869" s="85" t="n"/>
      <c r="C869" s="85" t="n"/>
      <c r="D869" s="85" t="n"/>
      <c r="E869" s="83" t="s">
        <v>31</v>
      </c>
      <c r="F869" s="83" t="n">
        <v>5</v>
      </c>
      <c r="G869" s="83" t="n">
        <v>5</v>
      </c>
      <c r="H869" s="85" t="n"/>
      <c r="I869" s="83" t="n">
        <v>0.04</v>
      </c>
      <c r="J869" s="83" t="n">
        <v>3.63</v>
      </c>
      <c r="K869" s="83" t="n">
        <v>0.28</v>
      </c>
      <c r="L869" s="83" t="n">
        <v>33.05</v>
      </c>
      <c r="M869" s="216" t="n">
        <v>504.7</v>
      </c>
      <c r="N869" s="63" t="n">
        <f aca="false" ca="false" dt2D="false" dtr="false" t="normal">F869*M869/1000</f>
        <v>2.5235</v>
      </c>
    </row>
    <row customHeight="true" ht="13.5" outlineLevel="0" r="870">
      <c r="A870" s="83" t="n"/>
      <c r="B870" s="85" t="n"/>
      <c r="C870" s="85" t="n"/>
      <c r="D870" s="85" t="n"/>
      <c r="E870" s="83" t="s">
        <v>106</v>
      </c>
      <c r="F870" s="83" t="n">
        <v>5</v>
      </c>
      <c r="G870" s="83" t="n">
        <v>5</v>
      </c>
      <c r="H870" s="85" t="n"/>
      <c r="I870" s="83" t="n">
        <v>0.43</v>
      </c>
      <c r="J870" s="83" t="n">
        <v>0.03</v>
      </c>
      <c r="K870" s="83" t="n">
        <v>1.19</v>
      </c>
      <c r="L870" s="83" t="n">
        <v>10.45</v>
      </c>
      <c r="M870" s="216" t="n"/>
      <c r="N870" s="63" t="n">
        <f aca="false" ca="false" dt2D="false" dtr="false" t="normal">F870*M870/1000</f>
        <v>0</v>
      </c>
    </row>
    <row outlineLevel="0" r="871">
      <c r="A871" s="83" t="n"/>
      <c r="B871" s="85" t="n"/>
      <c r="C871" s="85" t="n"/>
      <c r="D871" s="85" t="n"/>
      <c r="E871" s="83" t="s">
        <v>128</v>
      </c>
      <c r="F871" s="83" t="n">
        <v>5</v>
      </c>
      <c r="G871" s="83" t="n">
        <v>5</v>
      </c>
      <c r="H871" s="85" t="n"/>
      <c r="I871" s="83" t="n">
        <v>0.14</v>
      </c>
      <c r="J871" s="83" t="n">
        <v>1</v>
      </c>
      <c r="K871" s="83" t="n">
        <v>0.16</v>
      </c>
      <c r="L871" s="83" t="n">
        <v>10.3</v>
      </c>
      <c r="M871" s="216" t="n">
        <v>171.79</v>
      </c>
      <c r="N871" s="63" t="n">
        <f aca="false" ca="false" dt2D="false" dtr="false" t="normal">F871*M871/1000</f>
        <v>0.85895</v>
      </c>
    </row>
    <row outlineLevel="0" r="872">
      <c r="A872" s="83" t="n"/>
      <c r="B872" s="85" t="n"/>
      <c r="C872" s="85" t="n"/>
      <c r="D872" s="85" t="n"/>
      <c r="E872" s="83" t="s">
        <v>163</v>
      </c>
      <c r="F872" s="83" t="n"/>
      <c r="G872" s="83" t="n">
        <v>225</v>
      </c>
      <c r="H872" s="85" t="n"/>
      <c r="I872" s="83" t="s">
        <v>29</v>
      </c>
      <c r="J872" s="83" t="s">
        <v>29</v>
      </c>
      <c r="K872" s="83" t="s">
        <v>29</v>
      </c>
      <c r="L872" s="83" t="s">
        <v>29</v>
      </c>
      <c r="M872" s="216" t="n"/>
      <c r="N872" s="63" t="n">
        <f aca="false" ca="false" dt2D="false" dtr="false" t="normal">F872*M872/1000</f>
        <v>0</v>
      </c>
    </row>
    <row outlineLevel="0" r="873">
      <c r="A873" s="83" t="n"/>
      <c r="B873" s="85" t="n"/>
      <c r="C873" s="85" t="n"/>
      <c r="D873" s="85" t="n"/>
      <c r="E873" s="83" t="s">
        <v>186</v>
      </c>
      <c r="F873" s="83" t="n"/>
      <c r="G873" s="83" t="n">
        <v>200</v>
      </c>
      <c r="H873" s="85" t="n"/>
      <c r="I873" s="83" t="s">
        <v>29</v>
      </c>
      <c r="J873" s="83" t="s">
        <v>29</v>
      </c>
      <c r="K873" s="83" t="s">
        <v>29</v>
      </c>
      <c r="L873" s="83" t="s">
        <v>29</v>
      </c>
      <c r="M873" s="216" t="n"/>
      <c r="N873" s="63" t="n">
        <f aca="false" ca="false" dt2D="false" dtr="false" t="normal">F873*M873/1000</f>
        <v>0</v>
      </c>
    </row>
    <row outlineLevel="0" r="874">
      <c r="A874" s="83" t="n"/>
      <c r="B874" s="85" t="n"/>
      <c r="C874" s="85" t="n"/>
      <c r="D874" s="85" t="n"/>
      <c r="E874" s="83" t="s">
        <v>31</v>
      </c>
      <c r="F874" s="83" t="n">
        <v>10</v>
      </c>
      <c r="G874" s="83" t="n">
        <v>10</v>
      </c>
      <c r="H874" s="85" t="n"/>
      <c r="I874" s="83" t="n">
        <v>0.08</v>
      </c>
      <c r="J874" s="83" t="n">
        <v>7.25</v>
      </c>
      <c r="K874" s="83" t="n">
        <v>0.26</v>
      </c>
      <c r="L874" s="83" t="n">
        <v>66.1</v>
      </c>
      <c r="M874" s="216" t="n">
        <v>504.7</v>
      </c>
      <c r="N874" s="63" t="n">
        <f aca="false" ca="false" dt2D="false" dtr="false" t="normal">F874*M874/1000</f>
        <v>5.047</v>
      </c>
    </row>
    <row ht="23" outlineLevel="0" r="875">
      <c r="A875" s="83" t="n"/>
      <c r="B875" s="85" t="n"/>
      <c r="C875" s="85" t="n"/>
      <c r="D875" s="85" t="n"/>
      <c r="E875" s="83" t="n"/>
      <c r="F875" s="83" t="n"/>
      <c r="G875" s="83" t="n"/>
      <c r="H875" s="85" t="s">
        <v>187</v>
      </c>
      <c r="I875" s="86" t="n">
        <v>15.88</v>
      </c>
      <c r="J875" s="86" t="n">
        <v>17.38</v>
      </c>
      <c r="K875" s="86" t="n">
        <v>61.34</v>
      </c>
      <c r="L875" s="86" t="n">
        <v>466.05</v>
      </c>
      <c r="M875" s="63" t="n"/>
      <c r="N875" s="79" t="n">
        <f aca="false" ca="false" dt2D="false" dtr="false" t="normal">SUM(N864:N874)</f>
        <v>27.565815</v>
      </c>
    </row>
    <row customHeight="true" ht="12" outlineLevel="0" r="876">
      <c r="A876" s="83" t="s">
        <v>113</v>
      </c>
      <c r="B876" s="85" t="s">
        <v>188</v>
      </c>
      <c r="C876" s="85" t="n"/>
      <c r="D876" s="85" t="n"/>
      <c r="E876" s="88" t="s">
        <v>189</v>
      </c>
      <c r="F876" s="88" t="n">
        <v>6</v>
      </c>
      <c r="G876" s="88" t="n"/>
      <c r="H876" s="88" t="n"/>
      <c r="I876" s="88" t="n">
        <v>0.9</v>
      </c>
      <c r="J876" s="88" t="n">
        <v>0.21</v>
      </c>
      <c r="K876" s="88" t="n"/>
      <c r="L876" s="88" t="n"/>
      <c r="M876" s="63" t="n">
        <v>430.63</v>
      </c>
      <c r="N876" s="63" t="n">
        <f aca="false" ca="false" dt2D="false" dtr="false" t="normal">F876*M876/1000</f>
        <v>2.58378</v>
      </c>
    </row>
    <row outlineLevel="0" r="877">
      <c r="A877" s="83" t="n"/>
      <c r="B877" s="222" t="s"/>
      <c r="C877" s="85" t="n"/>
      <c r="D877" s="85" t="n"/>
      <c r="E877" s="88" t="s">
        <v>28</v>
      </c>
      <c r="F877" s="88" t="n">
        <v>18</v>
      </c>
      <c r="G877" s="88" t="n"/>
      <c r="H877" s="88" t="n"/>
      <c r="I877" s="88" t="n"/>
      <c r="J877" s="88" t="s">
        <v>29</v>
      </c>
      <c r="K877" s="88" t="n">
        <v>17.96</v>
      </c>
      <c r="L877" s="88" t="n">
        <v>68.22</v>
      </c>
      <c r="M877" s="63" t="n">
        <v>52.87</v>
      </c>
      <c r="N877" s="63" t="n">
        <f aca="false" ca="false" dt2D="false" dtr="false" t="normal">F877*M877/1000</f>
        <v>0.95166</v>
      </c>
    </row>
    <row outlineLevel="0" r="878">
      <c r="A878" s="83" t="n"/>
      <c r="B878" s="142" t="s"/>
      <c r="C878" s="85" t="n">
        <v>200</v>
      </c>
      <c r="D878" s="85" t="n">
        <v>200</v>
      </c>
      <c r="E878" s="88" t="s">
        <v>190</v>
      </c>
      <c r="F878" s="88" t="n">
        <v>110</v>
      </c>
      <c r="G878" s="88" t="n"/>
      <c r="H878" s="88" t="n"/>
      <c r="I878" s="88" t="n">
        <v>3.08</v>
      </c>
      <c r="J878" s="88" t="n">
        <v>3.52</v>
      </c>
      <c r="K878" s="88" t="n">
        <v>2.35</v>
      </c>
      <c r="L878" s="88" t="n">
        <v>63.8</v>
      </c>
      <c r="M878" s="63" t="n">
        <v>51.71</v>
      </c>
      <c r="N878" s="63" t="n">
        <f aca="false" ca="false" dt2D="false" dtr="false" t="normal">F878*M878/1000</f>
        <v>5.6881</v>
      </c>
    </row>
    <row outlineLevel="0" r="879">
      <c r="A879" s="83" t="n"/>
      <c r="B879" s="85" t="n"/>
      <c r="C879" s="85" t="n"/>
      <c r="D879" s="85" t="n"/>
      <c r="E879" s="88" t="n"/>
      <c r="F879" s="88" t="n"/>
      <c r="G879" s="88" t="n"/>
      <c r="H879" s="88" t="n">
        <v>200</v>
      </c>
      <c r="I879" s="93" t="n">
        <v>3.98</v>
      </c>
      <c r="J879" s="93" t="n">
        <v>3.73</v>
      </c>
      <c r="K879" s="93" t="n">
        <v>20.31</v>
      </c>
      <c r="L879" s="93" t="n">
        <v>132.02</v>
      </c>
      <c r="M879" s="94" t="n"/>
      <c r="N879" s="79" t="n">
        <f aca="false" ca="false" dt2D="false" dtr="false" t="normal">SUM(N876:N878)</f>
        <v>9.22354</v>
      </c>
    </row>
    <row customHeight="true" ht="12" outlineLevel="0" r="880">
      <c r="A880" s="83" t="n"/>
      <c r="B880" s="85" t="s">
        <v>37</v>
      </c>
      <c r="C880" s="85" t="n">
        <v>70</v>
      </c>
      <c r="D880" s="85" t="n">
        <v>90</v>
      </c>
      <c r="E880" s="83" t="s">
        <v>38</v>
      </c>
      <c r="F880" s="83" t="n">
        <v>80</v>
      </c>
      <c r="G880" s="83" t="n">
        <v>80</v>
      </c>
      <c r="H880" s="85" t="n"/>
      <c r="I880" s="83" t="n">
        <v>6.96</v>
      </c>
      <c r="J880" s="83" t="n">
        <v>1.2</v>
      </c>
      <c r="K880" s="83" t="n">
        <v>32.96</v>
      </c>
      <c r="L880" s="83" t="n">
        <v>181</v>
      </c>
      <c r="M880" s="216" t="n">
        <v>55.61</v>
      </c>
      <c r="N880" s="63" t="n">
        <f aca="false" ca="false" dt2D="false" dtr="false" t="normal">F880*M880/1000</f>
        <v>4.4488</v>
      </c>
    </row>
    <row outlineLevel="0" r="881">
      <c r="A881" s="83" t="n"/>
      <c r="B881" s="142" t="s"/>
      <c r="C881" s="85" t="n">
        <v>10</v>
      </c>
      <c r="D881" s="85" t="n">
        <v>10</v>
      </c>
      <c r="E881" s="83" t="s">
        <v>39</v>
      </c>
      <c r="F881" s="83" t="n">
        <v>10</v>
      </c>
      <c r="G881" s="83" t="n"/>
      <c r="H881" s="85" t="n"/>
      <c r="I881" s="83" t="n">
        <v>2.68</v>
      </c>
      <c r="J881" s="83" t="n">
        <v>2.57</v>
      </c>
      <c r="K881" s="83" t="s">
        <v>29</v>
      </c>
      <c r="L881" s="83" t="n">
        <v>33.79</v>
      </c>
      <c r="M881" s="216" t="n">
        <v>523.4</v>
      </c>
      <c r="N881" s="63" t="n">
        <f aca="false" ca="false" dt2D="false" dtr="false" t="normal">F881*M881/1000</f>
        <v>5.234</v>
      </c>
    </row>
    <row outlineLevel="0" r="882">
      <c r="A882" s="83" t="n"/>
      <c r="B882" s="85" t="n"/>
      <c r="C882" s="85" t="n">
        <v>10</v>
      </c>
      <c r="D882" s="85" t="n">
        <v>10</v>
      </c>
      <c r="E882" s="83" t="s">
        <v>40</v>
      </c>
      <c r="F882" s="83" t="n">
        <v>10</v>
      </c>
      <c r="G882" s="83" t="n"/>
      <c r="H882" s="85" t="n"/>
      <c r="I882" s="83" t="n">
        <v>0.08</v>
      </c>
      <c r="J882" s="83" t="n">
        <v>7.25</v>
      </c>
      <c r="K882" s="83" t="n">
        <v>0.26</v>
      </c>
      <c r="L882" s="83" t="n">
        <v>66.1</v>
      </c>
      <c r="M882" s="216" t="n">
        <v>504.7</v>
      </c>
      <c r="N882" s="63" t="n">
        <f aca="false" ca="false" dt2D="false" dtr="false" t="normal">F882*M882/1000</f>
        <v>5.047</v>
      </c>
    </row>
    <row ht="23" outlineLevel="0" r="883">
      <c r="A883" s="83" t="n"/>
      <c r="B883" s="85" t="n"/>
      <c r="C883" s="85" t="n"/>
      <c r="D883" s="85" t="n"/>
      <c r="E883" s="83" t="n"/>
      <c r="F883" s="83" t="n"/>
      <c r="G883" s="83" t="n"/>
      <c r="H883" s="85" t="s">
        <v>42</v>
      </c>
      <c r="I883" s="86" t="n">
        <v>9.72</v>
      </c>
      <c r="J883" s="86" t="n">
        <v>11.02</v>
      </c>
      <c r="K883" s="86" t="n">
        <v>33.22</v>
      </c>
      <c r="L883" s="86" t="n">
        <v>280.89</v>
      </c>
      <c r="M883" s="63" t="n"/>
      <c r="N883" s="79" t="n">
        <f aca="false" ca="false" dt2D="false" dtr="false" t="normal">SUM(N880:N882)</f>
        <v>14.7298</v>
      </c>
    </row>
    <row outlineLevel="0" r="884">
      <c r="A884" s="83" t="s">
        <v>45</v>
      </c>
      <c r="B884" s="85" t="s">
        <v>117</v>
      </c>
      <c r="C884" s="85" t="n">
        <v>100</v>
      </c>
      <c r="D884" s="85" t="n">
        <v>100</v>
      </c>
      <c r="E884" s="83" t="s">
        <v>46</v>
      </c>
      <c r="F884" s="83" t="n">
        <v>100</v>
      </c>
      <c r="G884" s="83" t="n">
        <v>100</v>
      </c>
      <c r="H884" s="85" t="n">
        <v>100</v>
      </c>
      <c r="I884" s="86" t="n">
        <v>1</v>
      </c>
      <c r="J884" s="86" t="n">
        <v>0.1</v>
      </c>
      <c r="K884" s="86" t="n">
        <v>18.2</v>
      </c>
      <c r="L884" s="86" t="n">
        <v>98.2</v>
      </c>
      <c r="M884" s="223" t="n">
        <v>65.86</v>
      </c>
      <c r="N884" s="79" t="n">
        <f aca="false" ca="false" dt2D="false" dtr="false" t="normal">F884*M884/1000</f>
        <v>6.586</v>
      </c>
    </row>
    <row outlineLevel="0" r="885">
      <c r="A885" s="224" t="n"/>
      <c r="B885" s="225" t="n"/>
      <c r="C885" s="225" t="n"/>
      <c r="D885" s="225" t="n"/>
      <c r="E885" s="83" t="n"/>
      <c r="F885" s="83" t="n"/>
      <c r="G885" s="83" t="n"/>
      <c r="H885" s="85" t="n"/>
      <c r="I885" s="86" t="n"/>
      <c r="J885" s="86" t="n"/>
      <c r="K885" s="86" t="n"/>
      <c r="L885" s="86" t="n"/>
      <c r="M885" s="223" t="n"/>
      <c r="N885" s="79" t="n"/>
    </row>
    <row outlineLevel="0" r="886">
      <c r="A886" s="224" t="n"/>
      <c r="B886" s="225" t="s">
        <v>191</v>
      </c>
      <c r="C886" s="225" t="n">
        <v>120</v>
      </c>
      <c r="D886" s="225" t="n">
        <v>120</v>
      </c>
      <c r="E886" s="83" t="s">
        <v>53</v>
      </c>
      <c r="F886" s="83" t="n">
        <v>120</v>
      </c>
      <c r="G886" s="83" t="n">
        <v>120</v>
      </c>
      <c r="H886" s="85" t="n">
        <v>120</v>
      </c>
      <c r="I886" s="86" t="n">
        <v>0.48</v>
      </c>
      <c r="J886" s="86" t="n">
        <v>0.42</v>
      </c>
      <c r="K886" s="86" t="n">
        <v>10.98</v>
      </c>
      <c r="L886" s="86" t="n">
        <v>47.52</v>
      </c>
      <c r="M886" s="223" t="n">
        <v>83.14</v>
      </c>
      <c r="N886" s="79" t="n">
        <f aca="false" ca="false" dt2D="false" dtr="false" t="normal">F886*M886/1000</f>
        <v>9.9768</v>
      </c>
    </row>
    <row customHeight="true" ht="14.25" outlineLevel="0" r="887">
      <c r="A887" s="224" t="n"/>
      <c r="B887" s="225" t="n"/>
      <c r="C887" s="225" t="n"/>
      <c r="D887" s="225" t="n"/>
      <c r="E887" s="83" t="n"/>
      <c r="F887" s="83" t="n"/>
      <c r="G887" s="83" t="n"/>
      <c r="H887" s="85" t="n"/>
      <c r="I887" s="86" t="n"/>
      <c r="J887" s="86" t="n"/>
      <c r="K887" s="86" t="n"/>
      <c r="L887" s="86" t="n"/>
      <c r="M887" s="223" t="n"/>
      <c r="N887" s="63" t="n"/>
    </row>
    <row customHeight="true" ht="12" outlineLevel="0" r="888">
      <c r="A888" s="121" t="s">
        <v>47</v>
      </c>
      <c r="B888" s="226" t="s"/>
      <c r="C888" s="227" t="n"/>
      <c r="D888" s="227" t="n"/>
      <c r="E888" s="83" t="n"/>
      <c r="F888" s="83" t="n"/>
      <c r="G888" s="83" t="n"/>
      <c r="H888" s="85" t="n"/>
      <c r="I888" s="86" t="n">
        <v>31.06</v>
      </c>
      <c r="J888" s="86" t="n">
        <v>32.65</v>
      </c>
      <c r="K888" s="86" t="n">
        <v>144.05</v>
      </c>
      <c r="L888" s="86" t="n">
        <v>1024.68</v>
      </c>
      <c r="M888" s="86" t="n"/>
      <c r="N888" s="79" t="n">
        <f aca="false" ca="false" dt2D="false" dtr="false" t="normal">N886+N884+N883+N879+N875</f>
        <v>68.081955</v>
      </c>
    </row>
    <row customHeight="true" ht="12.75" outlineLevel="0" r="889">
      <c r="A889" s="83" t="s">
        <v>48</v>
      </c>
      <c r="B889" s="85" t="n"/>
      <c r="C889" s="85" t="n"/>
      <c r="D889" s="85" t="n"/>
      <c r="E889" s="83" t="n"/>
      <c r="F889" s="83" t="n"/>
      <c r="G889" s="83" t="n"/>
      <c r="H889" s="85" t="n"/>
      <c r="I889" s="83" t="n"/>
      <c r="J889" s="83" t="n"/>
      <c r="K889" s="83" t="n"/>
      <c r="L889" s="83" t="n"/>
      <c r="M889" s="216" t="n"/>
      <c r="N889" s="63" t="n"/>
    </row>
    <row customHeight="true" ht="12" outlineLevel="0" r="890">
      <c r="A890" s="83" t="s">
        <v>49</v>
      </c>
      <c r="B890" s="141" t="s">
        <v>50</v>
      </c>
      <c r="C890" s="141" t="n"/>
      <c r="D890" s="141" t="n"/>
      <c r="E890" s="83" t="s">
        <v>51</v>
      </c>
      <c r="F890" s="83" t="n">
        <v>100</v>
      </c>
      <c r="G890" s="83" t="n">
        <v>80</v>
      </c>
      <c r="H890" s="85" t="n"/>
      <c r="I890" s="83" t="n">
        <v>1.3</v>
      </c>
      <c r="J890" s="83" t="n">
        <v>0.08</v>
      </c>
      <c r="K890" s="83" t="n">
        <v>6.06</v>
      </c>
      <c r="L890" s="83" t="n">
        <v>27.2</v>
      </c>
      <c r="M890" s="63" t="n">
        <v>36.67</v>
      </c>
      <c r="N890" s="63" t="n">
        <f aca="false" ca="false" dt2D="false" dtr="false" t="normal">F890*M890/1000</f>
        <v>3.667</v>
      </c>
    </row>
    <row outlineLevel="0" r="891">
      <c r="A891" s="83" t="n"/>
      <c r="B891" s="228" t="s"/>
      <c r="C891" s="229" t="n">
        <v>80</v>
      </c>
      <c r="D891" s="229" t="n">
        <v>120</v>
      </c>
      <c r="E891" s="83" t="s">
        <v>52</v>
      </c>
      <c r="F891" s="83" t="n">
        <v>10</v>
      </c>
      <c r="G891" s="83" t="n">
        <v>10</v>
      </c>
      <c r="H891" s="85" t="n"/>
      <c r="I891" s="83" t="n"/>
      <c r="J891" s="83" t="n"/>
      <c r="K891" s="83" t="n">
        <v>9.98</v>
      </c>
      <c r="L891" s="83" t="n">
        <v>37.9</v>
      </c>
      <c r="M891" s="230" t="n">
        <v>52.87</v>
      </c>
      <c r="N891" s="63" t="n">
        <f aca="false" ca="false" dt2D="false" dtr="false" t="normal">F891*M891/1000</f>
        <v>0.5287</v>
      </c>
    </row>
    <row outlineLevel="0" r="892">
      <c r="A892" s="83" t="n"/>
      <c r="B892" s="143" t="n"/>
      <c r="C892" s="143" t="n"/>
      <c r="D892" s="143" t="n"/>
      <c r="E892" s="83" t="s">
        <v>53</v>
      </c>
      <c r="F892" s="83" t="n">
        <v>28.3</v>
      </c>
      <c r="G892" s="83" t="n">
        <v>25</v>
      </c>
      <c r="H892" s="85" t="n"/>
      <c r="I892" s="83" t="n">
        <v>0.011</v>
      </c>
      <c r="J892" s="83" t="n">
        <v>0.09</v>
      </c>
      <c r="K892" s="83" t="n">
        <v>2.04</v>
      </c>
      <c r="L892" s="83" t="n">
        <v>11.21</v>
      </c>
      <c r="M892" s="63" t="n">
        <v>83.14</v>
      </c>
      <c r="N892" s="63" t="n">
        <f aca="false" ca="false" dt2D="false" dtr="false" t="normal">F892*M892/1000</f>
        <v>2.352862</v>
      </c>
    </row>
    <row outlineLevel="0" r="893">
      <c r="A893" s="83" t="n"/>
      <c r="B893" s="85" t="n"/>
      <c r="C893" s="85" t="n"/>
      <c r="D893" s="85" t="n"/>
      <c r="E893" s="83" t="s">
        <v>54</v>
      </c>
      <c r="F893" s="83" t="n">
        <v>7</v>
      </c>
      <c r="G893" s="83" t="n">
        <v>7</v>
      </c>
      <c r="H893" s="85" t="n"/>
      <c r="I893" s="83" t="n"/>
      <c r="J893" s="83" t="n">
        <v>6.93</v>
      </c>
      <c r="K893" s="83" t="n"/>
      <c r="L893" s="83" t="n">
        <v>62.93</v>
      </c>
      <c r="M893" s="230" t="n">
        <v>118.3</v>
      </c>
      <c r="N893" s="63" t="n">
        <f aca="false" ca="false" dt2D="false" dtr="false" t="normal">F893*M893/1000</f>
        <v>0.8281</v>
      </c>
    </row>
    <row outlineLevel="0" r="894">
      <c r="A894" s="83" t="n"/>
      <c r="B894" s="85" t="n"/>
      <c r="C894" s="85" t="n"/>
      <c r="D894" s="85" t="n"/>
      <c r="E894" s="83" t="n"/>
      <c r="F894" s="83" t="n"/>
      <c r="G894" s="83" t="n"/>
      <c r="H894" s="85" t="n">
        <v>100</v>
      </c>
      <c r="I894" s="86" t="n">
        <v>1.311</v>
      </c>
      <c r="J894" s="86" t="n">
        <v>7.1</v>
      </c>
      <c r="K894" s="86" t="n">
        <v>18.08</v>
      </c>
      <c r="L894" s="86" t="n">
        <v>139.24</v>
      </c>
      <c r="M894" s="79" t="n"/>
      <c r="N894" s="79" t="n">
        <f aca="false" ca="false" dt2D="false" dtr="false" t="normal">SUM(N890:N893)</f>
        <v>7.376662</v>
      </c>
    </row>
    <row customHeight="true" ht="12" outlineLevel="0" r="895">
      <c r="A895" s="83" t="s">
        <v>197</v>
      </c>
      <c r="B895" s="85" t="s">
        <v>198</v>
      </c>
      <c r="C895" s="141" t="n"/>
      <c r="D895" s="141" t="n"/>
      <c r="E895" s="83" t="s">
        <v>59</v>
      </c>
      <c r="F895" s="83" t="n">
        <v>100</v>
      </c>
      <c r="G895" s="83" t="n">
        <v>72</v>
      </c>
      <c r="H895" s="85" t="n"/>
      <c r="I895" s="83" t="n">
        <v>2</v>
      </c>
      <c r="J895" s="83" t="n">
        <v>0.28</v>
      </c>
      <c r="K895" s="83" t="n">
        <v>12.45</v>
      </c>
      <c r="L895" s="83" t="n">
        <v>57.6</v>
      </c>
      <c r="M895" s="216" t="n">
        <v>30.16</v>
      </c>
      <c r="N895" s="63" t="n">
        <f aca="false" ca="false" dt2D="false" dtr="false" t="normal">F895*M895/1000</f>
        <v>3.016</v>
      </c>
    </row>
    <row ht="23" outlineLevel="0" r="896">
      <c r="A896" s="83" t="n"/>
      <c r="B896" s="222" t="s"/>
      <c r="C896" s="229" t="s">
        <v>58</v>
      </c>
      <c r="D896" s="229" t="s">
        <v>58</v>
      </c>
      <c r="E896" s="83" t="s">
        <v>199</v>
      </c>
      <c r="F896" s="83" t="n">
        <v>5</v>
      </c>
      <c r="G896" s="83" t="n">
        <v>5</v>
      </c>
      <c r="H896" s="85" t="n"/>
      <c r="I896" s="83" t="n">
        <v>0.37</v>
      </c>
      <c r="J896" s="83" t="n">
        <v>0.12</v>
      </c>
      <c r="K896" s="83" t="n">
        <v>2.77</v>
      </c>
      <c r="L896" s="83" t="n">
        <v>15.83</v>
      </c>
      <c r="M896" s="216" t="n"/>
      <c r="N896" s="63" t="n">
        <f aca="false" ca="false" dt2D="false" dtr="false" t="normal">F896*M896/1000</f>
        <v>0</v>
      </c>
    </row>
    <row outlineLevel="0" r="897">
      <c r="A897" s="83" t="n"/>
      <c r="B897" s="142" t="s"/>
      <c r="C897" s="143" t="n"/>
      <c r="D897" s="143" t="n"/>
      <c r="E897" s="83" t="s">
        <v>51</v>
      </c>
      <c r="F897" s="83" t="n">
        <v>12.5</v>
      </c>
      <c r="G897" s="83" t="n">
        <v>10</v>
      </c>
      <c r="H897" s="85" t="n"/>
      <c r="I897" s="83" t="n">
        <v>0.163</v>
      </c>
      <c r="J897" s="83" t="n">
        <v>0.01</v>
      </c>
      <c r="K897" s="83" t="n">
        <v>0.84</v>
      </c>
      <c r="L897" s="83" t="n">
        <v>3.4</v>
      </c>
      <c r="M897" s="216" t="n">
        <v>36.67</v>
      </c>
      <c r="N897" s="63" t="n">
        <f aca="false" ca="false" dt2D="false" dtr="false" t="normal">F897*M897/1000</f>
        <v>0.458375</v>
      </c>
    </row>
    <row outlineLevel="0" r="898">
      <c r="A898" s="83" t="n"/>
      <c r="B898" s="85" t="n"/>
      <c r="C898" s="85" t="n"/>
      <c r="D898" s="85" t="n"/>
      <c r="E898" s="83" t="s">
        <v>60</v>
      </c>
      <c r="F898" s="83" t="n">
        <v>12</v>
      </c>
      <c r="G898" s="83" t="n">
        <v>10</v>
      </c>
      <c r="H898" s="85" t="n"/>
      <c r="I898" s="83" t="n">
        <v>0.16</v>
      </c>
      <c r="J898" s="83" t="n"/>
      <c r="K898" s="83" t="n">
        <v>0.98</v>
      </c>
      <c r="L898" s="83" t="n">
        <v>4.13</v>
      </c>
      <c r="M898" s="216" t="n">
        <v>27.74</v>
      </c>
      <c r="N898" s="63" t="n">
        <f aca="false" ca="false" dt2D="false" dtr="false" t="normal">F898*M898/1000</f>
        <v>0.33288</v>
      </c>
    </row>
    <row outlineLevel="0" r="899">
      <c r="A899" s="83" t="n"/>
      <c r="B899" s="85" t="n"/>
      <c r="C899" s="85" t="n"/>
      <c r="D899" s="85" t="n"/>
      <c r="E899" s="83" t="s">
        <v>69</v>
      </c>
      <c r="F899" s="83" t="n">
        <v>2.5</v>
      </c>
      <c r="G899" s="83" t="n">
        <v>2.5</v>
      </c>
      <c r="H899" s="85" t="n"/>
      <c r="I899" s="83" t="n"/>
      <c r="J899" s="83" t="n">
        <v>2.49</v>
      </c>
      <c r="K899" s="83" t="n"/>
      <c r="L899" s="83" t="n">
        <v>22.48</v>
      </c>
      <c r="M899" s="216" t="n">
        <v>118.3</v>
      </c>
      <c r="N899" s="63" t="n">
        <f aca="false" ca="false" dt2D="false" dtr="false" t="normal">F899*M899/1000</f>
        <v>0.29575</v>
      </c>
    </row>
    <row outlineLevel="0" r="900">
      <c r="A900" s="83" t="n"/>
      <c r="B900" s="85" t="n"/>
      <c r="C900" s="85" t="n"/>
      <c r="D900" s="85" t="n"/>
      <c r="E900" s="83" t="s">
        <v>200</v>
      </c>
      <c r="F900" s="83" t="n">
        <v>187.5</v>
      </c>
      <c r="G900" s="83" t="n">
        <v>187.5</v>
      </c>
      <c r="H900" s="85" t="n"/>
      <c r="I900" s="83" t="n">
        <v>0.7</v>
      </c>
      <c r="J900" s="83" t="n">
        <v>0.17</v>
      </c>
      <c r="K900" s="83" t="n"/>
      <c r="L900" s="83" t="n">
        <v>5.25</v>
      </c>
      <c r="M900" s="216" t="n"/>
      <c r="N900" s="63" t="n">
        <f aca="false" ca="false" dt2D="false" dtr="false" t="normal">F900*M900/1000</f>
        <v>0</v>
      </c>
    </row>
    <row outlineLevel="0" r="901">
      <c r="A901" s="83" t="n"/>
      <c r="B901" s="85" t="n"/>
      <c r="C901" s="85" t="n"/>
      <c r="D901" s="85" t="n"/>
      <c r="E901" s="83" t="s">
        <v>30</v>
      </c>
      <c r="F901" s="83" t="n">
        <v>1</v>
      </c>
      <c r="G901" s="83" t="n"/>
      <c r="H901" s="85" t="n"/>
      <c r="I901" s="83" t="n"/>
      <c r="J901" s="83" t="n"/>
      <c r="K901" s="83" t="s">
        <v>29</v>
      </c>
      <c r="L901" s="83" t="n"/>
      <c r="M901" s="216" t="n"/>
      <c r="N901" s="63" t="n">
        <f aca="false" ca="false" dt2D="false" dtr="false" t="normal">F901*M901/1000</f>
        <v>0</v>
      </c>
    </row>
    <row outlineLevel="0" r="902">
      <c r="A902" s="83" t="n"/>
      <c r="B902" s="85" t="n"/>
      <c r="C902" s="85" t="n"/>
      <c r="D902" s="85" t="n"/>
      <c r="E902" s="83" t="s">
        <v>63</v>
      </c>
      <c r="F902" s="83" t="n">
        <v>54</v>
      </c>
      <c r="G902" s="83" t="s">
        <v>159</v>
      </c>
      <c r="H902" s="85" t="n"/>
      <c r="I902" s="83" t="n">
        <v>10</v>
      </c>
      <c r="J902" s="83" t="n">
        <v>6.48</v>
      </c>
      <c r="K902" s="83" t="s">
        <v>29</v>
      </c>
      <c r="L902" s="83" t="n">
        <v>88.29</v>
      </c>
      <c r="M902" s="216" t="n">
        <v>323.91</v>
      </c>
      <c r="N902" s="63" t="n">
        <f aca="false" ca="false" dt2D="false" dtr="false" t="normal">F902*M902/1000</f>
        <v>17.49114</v>
      </c>
    </row>
    <row ht="23" outlineLevel="0" r="903">
      <c r="A903" s="83" t="n"/>
      <c r="B903" s="85" t="n"/>
      <c r="C903" s="85" t="n"/>
      <c r="D903" s="85" t="n"/>
      <c r="E903" s="83" t="n"/>
      <c r="F903" s="83" t="n"/>
      <c r="G903" s="83" t="n"/>
      <c r="H903" s="85" t="s">
        <v>58</v>
      </c>
      <c r="I903" s="86" t="n">
        <v>13.393</v>
      </c>
      <c r="J903" s="86" t="n">
        <v>9.55</v>
      </c>
      <c r="K903" s="86" t="n">
        <v>17.04</v>
      </c>
      <c r="L903" s="86" t="n">
        <v>196.98</v>
      </c>
      <c r="M903" s="63" t="n"/>
      <c r="N903" s="79" t="n">
        <f aca="false" ca="false" dt2D="false" dtr="false" t="normal">SUM(N895:N902)</f>
        <v>21.594145</v>
      </c>
    </row>
    <row outlineLevel="0" r="904">
      <c r="A904" s="83" t="s">
        <v>201</v>
      </c>
      <c r="B904" s="85" t="s">
        <v>202</v>
      </c>
      <c r="C904" s="85" t="n"/>
      <c r="D904" s="85" t="n"/>
      <c r="E904" s="83" t="s">
        <v>358</v>
      </c>
      <c r="F904" s="83" t="n">
        <v>66</v>
      </c>
      <c r="G904" s="83" t="n">
        <v>30.96</v>
      </c>
      <c r="H904" s="85" t="n"/>
      <c r="I904" s="83" t="n">
        <v>10.49</v>
      </c>
      <c r="J904" s="83" t="n">
        <v>0.27</v>
      </c>
      <c r="K904" s="83" t="s">
        <v>29</v>
      </c>
      <c r="L904" s="83" t="n">
        <v>21.86</v>
      </c>
      <c r="M904" s="216" t="n">
        <v>454.47</v>
      </c>
      <c r="N904" s="63" t="n">
        <f aca="false" ca="false" dt2D="false" dtr="false" t="normal">F904*M904/1000</f>
        <v>29.99502</v>
      </c>
    </row>
    <row outlineLevel="0" r="905">
      <c r="A905" s="83" t="n"/>
      <c r="B905" s="142" t="s"/>
      <c r="C905" s="85" t="s">
        <v>204</v>
      </c>
      <c r="D905" s="85" t="s">
        <v>204</v>
      </c>
      <c r="E905" s="83" t="s">
        <v>81</v>
      </c>
      <c r="F905" s="83" t="n">
        <v>10</v>
      </c>
      <c r="G905" s="83" t="n">
        <v>10</v>
      </c>
      <c r="H905" s="85" t="n"/>
      <c r="I905" s="83" t="n">
        <v>0.87</v>
      </c>
      <c r="J905" s="83" t="n">
        <v>0.15</v>
      </c>
      <c r="K905" s="83" t="n">
        <v>4</v>
      </c>
      <c r="L905" s="83" t="n">
        <v>20.9</v>
      </c>
      <c r="M905" s="216" t="n">
        <v>55.61</v>
      </c>
      <c r="N905" s="63" t="n">
        <f aca="false" ca="false" dt2D="false" dtr="false" t="normal">F905*M905/1000</f>
        <v>0.5561</v>
      </c>
    </row>
    <row outlineLevel="0" r="906">
      <c r="A906" s="83" t="n"/>
      <c r="B906" s="85" t="n"/>
      <c r="C906" s="85" t="n"/>
      <c r="D906" s="85" t="n"/>
      <c r="E906" s="83" t="s">
        <v>27</v>
      </c>
      <c r="F906" s="83" t="n">
        <v>15</v>
      </c>
      <c r="G906" s="83" t="n">
        <v>15</v>
      </c>
      <c r="H906" s="85" t="n"/>
      <c r="I906" s="83" t="n">
        <v>0.42</v>
      </c>
      <c r="J906" s="83" t="n">
        <v>0.48</v>
      </c>
      <c r="K906" s="83" t="n">
        <v>0.5</v>
      </c>
      <c r="L906" s="83" t="n">
        <v>8.7</v>
      </c>
      <c r="M906" s="216" t="n">
        <v>51.71</v>
      </c>
      <c r="N906" s="63" t="n">
        <f aca="false" ca="false" dt2D="false" dtr="false" t="normal">F906*M906/1000</f>
        <v>0.77565</v>
      </c>
    </row>
    <row outlineLevel="0" r="907">
      <c r="A907" s="83" t="n"/>
      <c r="B907" s="85" t="n"/>
      <c r="C907" s="85" t="n"/>
      <c r="D907" s="85" t="n"/>
      <c r="E907" s="83" t="s">
        <v>60</v>
      </c>
      <c r="F907" s="83" t="n">
        <v>12</v>
      </c>
      <c r="G907" s="83" t="n">
        <v>10</v>
      </c>
      <c r="H907" s="85" t="n"/>
      <c r="I907" s="83" t="n">
        <v>0.16</v>
      </c>
      <c r="J907" s="83" t="s">
        <v>29</v>
      </c>
      <c r="K907" s="83" t="n">
        <v>0.98</v>
      </c>
      <c r="L907" s="83" t="n">
        <v>4.13</v>
      </c>
      <c r="M907" s="216" t="n">
        <v>27.74</v>
      </c>
      <c r="N907" s="63" t="n">
        <f aca="false" ca="false" dt2D="false" dtr="false" t="normal">F907*M907/1000</f>
        <v>0.33288</v>
      </c>
    </row>
    <row outlineLevel="0" r="908">
      <c r="A908" s="83" t="n"/>
      <c r="B908" s="85" t="n"/>
      <c r="C908" s="85" t="n"/>
      <c r="D908" s="85" t="n"/>
      <c r="E908" s="83" t="s">
        <v>73</v>
      </c>
      <c r="F908" s="83" t="n">
        <v>6</v>
      </c>
      <c r="G908" s="83" t="n">
        <v>6</v>
      </c>
      <c r="H908" s="85" t="n"/>
      <c r="I908" s="83" t="n">
        <v>0.61</v>
      </c>
      <c r="J908" s="83" t="n">
        <v>0.06</v>
      </c>
      <c r="K908" s="83" t="n">
        <v>4.88</v>
      </c>
      <c r="L908" s="83" t="n">
        <v>20.04</v>
      </c>
      <c r="M908" s="216" t="n">
        <v>31.32</v>
      </c>
      <c r="N908" s="63" t="n">
        <f aca="false" ca="false" dt2D="false" dtr="false" t="normal">F908*M908/1000</f>
        <v>0.18792</v>
      </c>
    </row>
    <row outlineLevel="0" r="909">
      <c r="A909" s="83" t="n"/>
      <c r="B909" s="85" t="n"/>
      <c r="C909" s="85" t="n"/>
      <c r="D909" s="85" t="n"/>
      <c r="E909" s="83" t="s">
        <v>163</v>
      </c>
      <c r="F909" s="83" t="n"/>
      <c r="G909" s="83" t="n">
        <v>88</v>
      </c>
      <c r="H909" s="85" t="n"/>
      <c r="I909" s="83" t="n"/>
      <c r="J909" s="83" t="n"/>
      <c r="K909" s="83" t="n"/>
      <c r="L909" s="83" t="n"/>
      <c r="M909" s="216" t="n"/>
      <c r="N909" s="63" t="n"/>
    </row>
    <row outlineLevel="0" r="910">
      <c r="A910" s="83" t="n"/>
      <c r="B910" s="85" t="n"/>
      <c r="C910" s="85" t="n"/>
      <c r="D910" s="85" t="n"/>
      <c r="E910" s="83" t="s">
        <v>69</v>
      </c>
      <c r="F910" s="83" t="n">
        <v>5</v>
      </c>
      <c r="G910" s="83" t="n">
        <v>5</v>
      </c>
      <c r="H910" s="85" t="n"/>
      <c r="I910" s="83" t="n"/>
      <c r="J910" s="83" t="n">
        <v>4.99</v>
      </c>
      <c r="K910" s="83" t="n"/>
      <c r="L910" s="83" t="n">
        <v>44.95</v>
      </c>
      <c r="M910" s="216" t="n">
        <v>118.3</v>
      </c>
      <c r="N910" s="63" t="n">
        <f aca="false" ca="false" dt2D="false" dtr="false" t="normal">F910*M910/1000</f>
        <v>0.5915</v>
      </c>
    </row>
    <row outlineLevel="0" r="911">
      <c r="A911" s="83" t="n"/>
      <c r="B911" s="85" t="n"/>
      <c r="C911" s="85" t="n"/>
      <c r="D911" s="85" t="n"/>
      <c r="E911" s="83" t="s">
        <v>205</v>
      </c>
      <c r="F911" s="83" t="n"/>
      <c r="G911" s="83" t="n">
        <v>75</v>
      </c>
      <c r="H911" s="85" t="n"/>
      <c r="I911" s="83" t="n"/>
      <c r="J911" s="83" t="n"/>
      <c r="K911" s="83" t="n"/>
      <c r="L911" s="83" t="n"/>
      <c r="M911" s="216" t="n"/>
      <c r="N911" s="63" t="n">
        <f aca="false" ca="false" dt2D="false" dtr="false" t="normal">F911*M911/1000</f>
        <v>0</v>
      </c>
    </row>
    <row outlineLevel="0" r="912">
      <c r="A912" s="83" t="n"/>
      <c r="B912" s="85" t="n"/>
      <c r="C912" s="85" t="n"/>
      <c r="D912" s="85" t="n"/>
      <c r="E912" s="83" t="s">
        <v>30</v>
      </c>
      <c r="F912" s="83" t="n">
        <v>1</v>
      </c>
      <c r="G912" s="83" t="n">
        <v>1</v>
      </c>
      <c r="H912" s="85" t="n"/>
      <c r="I912" s="83" t="n"/>
      <c r="J912" s="83" t="n"/>
      <c r="K912" s="83" t="n"/>
      <c r="L912" s="83" t="n"/>
      <c r="M912" s="216" t="n"/>
      <c r="N912" s="63" t="n">
        <f aca="false" ca="false" dt2D="false" dtr="false" t="normal">F912*M912/1000</f>
        <v>0</v>
      </c>
    </row>
    <row outlineLevel="0" r="913">
      <c r="A913" s="83" t="n"/>
      <c r="B913" s="85" t="n"/>
      <c r="C913" s="85" t="n"/>
      <c r="D913" s="85" t="n"/>
      <c r="E913" s="83" t="s">
        <v>165</v>
      </c>
      <c r="F913" s="83" t="n">
        <v>0.2</v>
      </c>
      <c r="G913" s="83" t="n"/>
      <c r="H913" s="85" t="n"/>
      <c r="I913" s="83" t="n">
        <v>1.8</v>
      </c>
      <c r="J913" s="83" t="n">
        <v>0.89</v>
      </c>
      <c r="K913" s="83" t="n">
        <v>4.79</v>
      </c>
      <c r="L913" s="83" t="n">
        <v>25.16</v>
      </c>
      <c r="M913" s="216" t="n"/>
      <c r="N913" s="63" t="n">
        <f aca="false" ca="false" dt2D="false" dtr="false" t="normal">F913*M913/1000</f>
        <v>0</v>
      </c>
    </row>
    <row outlineLevel="0" r="914">
      <c r="A914" s="83" t="n"/>
      <c r="B914" s="85" t="n"/>
      <c r="C914" s="85" t="n"/>
      <c r="D914" s="85" t="n"/>
      <c r="E914" s="83" t="n"/>
      <c r="F914" s="83" t="n"/>
      <c r="G914" s="83" t="n"/>
      <c r="H914" s="85" t="s">
        <v>204</v>
      </c>
      <c r="I914" s="86" t="n">
        <v>14.35</v>
      </c>
      <c r="J914" s="86" t="n">
        <v>6.84</v>
      </c>
      <c r="K914" s="86" t="n">
        <v>15.15</v>
      </c>
      <c r="L914" s="86" t="n">
        <v>145.74</v>
      </c>
      <c r="M914" s="63" t="n"/>
      <c r="N914" s="79" t="n">
        <f aca="false" ca="false" dt2D="false" dtr="false" t="normal">SUM(N904:N913)</f>
        <v>32.43907</v>
      </c>
    </row>
    <row outlineLevel="0" r="915">
      <c r="A915" s="83" t="s">
        <v>76</v>
      </c>
      <c r="B915" s="85" t="s">
        <v>206</v>
      </c>
      <c r="C915" s="85" t="n">
        <v>100</v>
      </c>
      <c r="D915" s="85" t="n">
        <v>100</v>
      </c>
      <c r="E915" s="83" t="s">
        <v>59</v>
      </c>
      <c r="F915" s="83" t="n">
        <v>250.5</v>
      </c>
      <c r="G915" s="83" t="n">
        <v>180</v>
      </c>
      <c r="H915" s="85" t="n"/>
      <c r="I915" s="83" t="n">
        <v>5.01</v>
      </c>
      <c r="J915" s="83" t="n">
        <v>0.72</v>
      </c>
      <c r="K915" s="83" t="n">
        <v>31.19</v>
      </c>
      <c r="L915" s="83" t="n">
        <v>144.29</v>
      </c>
      <c r="M915" s="216" t="n">
        <v>30.16</v>
      </c>
      <c r="N915" s="63" t="n">
        <f aca="false" ca="false" dt2D="false" dtr="false" t="normal">F915*M915/1000</f>
        <v>7.55508</v>
      </c>
    </row>
    <row outlineLevel="0" r="916">
      <c r="A916" s="83" t="n"/>
      <c r="B916" s="142" t="s"/>
      <c r="C916" s="85" t="n"/>
      <c r="D916" s="85" t="n"/>
      <c r="E916" s="83" t="s">
        <v>27</v>
      </c>
      <c r="F916" s="83" t="n">
        <v>24</v>
      </c>
      <c r="G916" s="83" t="n">
        <v>23.76</v>
      </c>
      <c r="H916" s="85" t="n"/>
      <c r="I916" s="83" t="n">
        <v>0.67</v>
      </c>
      <c r="J916" s="83" t="n">
        <v>0.76</v>
      </c>
      <c r="K916" s="83" t="n">
        <v>1.12</v>
      </c>
      <c r="L916" s="83" t="n">
        <v>13.9</v>
      </c>
      <c r="M916" s="216" t="n">
        <v>51.71</v>
      </c>
      <c r="N916" s="63" t="n">
        <f aca="false" ca="false" dt2D="false" dtr="false" t="normal">F916*M916/1000</f>
        <v>1.24104</v>
      </c>
    </row>
    <row outlineLevel="0" r="917">
      <c r="A917" s="83" t="n"/>
      <c r="B917" s="85" t="n"/>
      <c r="C917" s="85" t="n"/>
      <c r="D917" s="85" t="n"/>
      <c r="E917" s="83" t="s">
        <v>31</v>
      </c>
      <c r="F917" s="83" t="n">
        <v>5.2</v>
      </c>
      <c r="G917" s="83" t="n"/>
      <c r="H917" s="85" t="n"/>
      <c r="I917" s="83" t="n">
        <v>0.04</v>
      </c>
      <c r="J917" s="83" t="n">
        <v>3.77</v>
      </c>
      <c r="K917" s="83" t="n">
        <v>0.13</v>
      </c>
      <c r="L917" s="83" t="n">
        <v>34.37</v>
      </c>
      <c r="M917" s="216" t="n">
        <v>504.7</v>
      </c>
      <c r="N917" s="63" t="n">
        <f aca="false" ca="false" dt2D="false" dtr="false" t="normal">F917*M917/1000</f>
        <v>2.62444</v>
      </c>
    </row>
    <row outlineLevel="0" r="918">
      <c r="A918" s="83" t="n"/>
      <c r="B918" s="85" t="n"/>
      <c r="C918" s="85" t="n"/>
      <c r="D918" s="85" t="n"/>
      <c r="E918" s="83" t="s">
        <v>30</v>
      </c>
      <c r="F918" s="83" t="n">
        <v>1.5</v>
      </c>
      <c r="G918" s="83" t="n"/>
      <c r="H918" s="85" t="n"/>
      <c r="I918" s="83" t="s">
        <v>29</v>
      </c>
      <c r="J918" s="83" t="s">
        <v>29</v>
      </c>
      <c r="K918" s="83" t="s">
        <v>29</v>
      </c>
      <c r="L918" s="83" t="s">
        <v>29</v>
      </c>
      <c r="M918" s="216" t="n"/>
      <c r="N918" s="63" t="n">
        <f aca="false" ca="false" dt2D="false" dtr="false" t="normal">F918*M918/1000</f>
        <v>0</v>
      </c>
    </row>
    <row outlineLevel="0" r="919">
      <c r="A919" s="83" t="n"/>
      <c r="B919" s="85" t="n"/>
      <c r="C919" s="85" t="n"/>
      <c r="D919" s="85" t="n"/>
      <c r="E919" s="83" t="n"/>
      <c r="F919" s="83" t="n"/>
      <c r="G919" s="83" t="n"/>
      <c r="H919" s="85" t="n">
        <v>100</v>
      </c>
      <c r="I919" s="86" t="n">
        <v>5.72</v>
      </c>
      <c r="J919" s="86" t="n">
        <v>5.25</v>
      </c>
      <c r="K919" s="86" t="n">
        <v>32.44</v>
      </c>
      <c r="L919" s="86" t="n">
        <v>192.56</v>
      </c>
      <c r="M919" s="63" t="n"/>
      <c r="N919" s="79" t="n">
        <f aca="false" ca="false" dt2D="false" dtr="false" t="normal">SUM(N915:N918)</f>
        <v>11.42056</v>
      </c>
    </row>
    <row outlineLevel="0" r="920">
      <c r="A920" s="83" t="s">
        <v>207</v>
      </c>
      <c r="B920" s="85" t="s">
        <v>208</v>
      </c>
      <c r="C920" s="85" t="n">
        <v>200</v>
      </c>
      <c r="D920" s="85" t="n">
        <v>200</v>
      </c>
      <c r="E920" s="83" t="s">
        <v>209</v>
      </c>
      <c r="F920" s="83" t="n">
        <v>20</v>
      </c>
      <c r="G920" s="83" t="n">
        <v>20</v>
      </c>
      <c r="H920" s="85" t="n"/>
      <c r="I920" s="83" t="n">
        <v>0.09</v>
      </c>
      <c r="J920" s="83" t="s">
        <v>29</v>
      </c>
      <c r="K920" s="83" t="n">
        <v>20.8</v>
      </c>
      <c r="L920" s="224" t="n">
        <v>81.12</v>
      </c>
      <c r="M920" s="63" t="n">
        <v>75.12</v>
      </c>
      <c r="N920" s="63" t="n">
        <f aca="false" ca="false" dt2D="false" dtr="false" t="normal">F920*M920/1000</f>
        <v>1.5024</v>
      </c>
    </row>
    <row outlineLevel="0" r="921">
      <c r="A921" s="83" t="n"/>
      <c r="B921" s="85" t="n"/>
      <c r="C921" s="85" t="n"/>
      <c r="D921" s="85" t="n"/>
      <c r="E921" s="83" t="s">
        <v>210</v>
      </c>
      <c r="F921" s="83" t="n">
        <v>10</v>
      </c>
      <c r="G921" s="83" t="n">
        <v>10</v>
      </c>
      <c r="H921" s="85" t="n"/>
      <c r="I921" s="83" t="n"/>
      <c r="J921" s="83" t="n"/>
      <c r="K921" s="83" t="n">
        <v>9.98</v>
      </c>
      <c r="L921" s="224" t="n">
        <v>37.9</v>
      </c>
      <c r="M921" s="63" t="n">
        <v>52.87</v>
      </c>
      <c r="N921" s="63" t="n">
        <f aca="false" ca="false" dt2D="false" dtr="false" t="normal">F921*M921/1000</f>
        <v>0.5287</v>
      </c>
    </row>
    <row outlineLevel="0" r="922">
      <c r="A922" s="83" t="n"/>
      <c r="B922" s="84" t="n"/>
      <c r="C922" s="84" t="n"/>
      <c r="D922" s="84" t="n"/>
      <c r="E922" s="83" t="n"/>
      <c r="F922" s="83" t="n"/>
      <c r="G922" s="83" t="n"/>
      <c r="H922" s="85" t="n"/>
      <c r="I922" s="83" t="n"/>
      <c r="J922" s="83" t="n"/>
      <c r="K922" s="83" t="n"/>
      <c r="L922" s="224" t="n"/>
      <c r="M922" s="63" t="n"/>
      <c r="N922" s="79" t="n">
        <f aca="false" ca="false" dt2D="false" dtr="false" t="normal">SUM(N920:N921)</f>
        <v>2.0311</v>
      </c>
    </row>
    <row outlineLevel="0" r="923">
      <c r="A923" s="104" t="n"/>
      <c r="B923" s="88" t="s">
        <v>81</v>
      </c>
      <c r="C923" s="88" t="s">
        <v>82</v>
      </c>
      <c r="D923" s="88" t="s">
        <v>83</v>
      </c>
      <c r="E923" s="104" t="s">
        <v>84</v>
      </c>
      <c r="F923" s="104" t="n">
        <v>40</v>
      </c>
      <c r="G923" s="104" t="n">
        <v>40</v>
      </c>
      <c r="H923" s="88" t="n">
        <v>40</v>
      </c>
      <c r="I923" s="83" t="n">
        <v>3.48</v>
      </c>
      <c r="J923" s="83" t="n">
        <v>0.6</v>
      </c>
      <c r="K923" s="83" t="n">
        <v>16</v>
      </c>
      <c r="L923" s="83" t="n">
        <v>83.6</v>
      </c>
      <c r="M923" s="216" t="n">
        <v>55.61</v>
      </c>
      <c r="N923" s="63" t="n">
        <f aca="false" ca="false" dt2D="false" dtr="false" t="normal">F923*M923/1000</f>
        <v>2.2244</v>
      </c>
    </row>
    <row outlineLevel="0" r="924">
      <c r="A924" s="104" t="n"/>
      <c r="B924" s="88" t="n"/>
      <c r="C924" s="88" t="n"/>
      <c r="D924" s="88" t="n"/>
      <c r="E924" s="83" t="s">
        <v>85</v>
      </c>
      <c r="F924" s="83" t="n">
        <v>80</v>
      </c>
      <c r="G924" s="83" t="n">
        <v>80</v>
      </c>
      <c r="H924" s="85" t="n">
        <v>80</v>
      </c>
      <c r="I924" s="83" t="n">
        <v>5.28</v>
      </c>
      <c r="J924" s="83" t="n">
        <v>0.96</v>
      </c>
      <c r="K924" s="83" t="n">
        <v>28.24</v>
      </c>
      <c r="L924" s="83" t="n">
        <v>144.8</v>
      </c>
      <c r="M924" s="216" t="n">
        <v>46.28</v>
      </c>
      <c r="N924" s="63" t="n">
        <f aca="false" ca="false" dt2D="false" dtr="false" t="normal">F924*M924/1000</f>
        <v>3.7024</v>
      </c>
    </row>
    <row customHeight="true" ht="13.5" outlineLevel="0" r="925">
      <c r="A925" s="104" t="n"/>
      <c r="B925" s="88" t="n"/>
      <c r="C925" s="88" t="n"/>
      <c r="D925" s="88" t="n"/>
      <c r="E925" s="83" t="n"/>
      <c r="F925" s="83" t="n"/>
      <c r="G925" s="83" t="n"/>
      <c r="H925" s="85" t="n"/>
      <c r="I925" s="86" t="n">
        <v>8.76</v>
      </c>
      <c r="J925" s="86" t="n">
        <v>1.56</v>
      </c>
      <c r="K925" s="86" t="n">
        <v>44.24</v>
      </c>
      <c r="L925" s="86" t="n">
        <v>228.4</v>
      </c>
      <c r="M925" s="63" t="n"/>
      <c r="N925" s="79" t="n">
        <f aca="false" ca="false" dt2D="false" dtr="false" t="normal">SUM(N923:N924)</f>
        <v>5.9268</v>
      </c>
    </row>
    <row customHeight="true" ht="12" outlineLevel="0" r="926">
      <c r="A926" s="83" t="s">
        <v>211</v>
      </c>
      <c r="B926" s="85" t="s">
        <v>212</v>
      </c>
      <c r="C926" s="85" t="n"/>
      <c r="D926" s="85" t="n"/>
      <c r="E926" s="83" t="s">
        <v>73</v>
      </c>
      <c r="F926" s="83" t="n">
        <v>24.4</v>
      </c>
      <c r="G926" s="83" t="n"/>
      <c r="H926" s="85" t="n"/>
      <c r="I926" s="83" t="n">
        <v>3.78</v>
      </c>
      <c r="J926" s="83" t="n">
        <v>0.4</v>
      </c>
      <c r="K926" s="83" t="n">
        <v>26.32</v>
      </c>
      <c r="L926" s="83" t="n">
        <v>122.6</v>
      </c>
      <c r="M926" s="216" t="n">
        <v>31.32</v>
      </c>
      <c r="N926" s="63" t="n">
        <f aca="false" ca="false" dt2D="false" dtr="false" t="normal">F926*M926/1000</f>
        <v>0.764208</v>
      </c>
    </row>
    <row outlineLevel="0" r="927">
      <c r="A927" s="83" t="n"/>
      <c r="B927" s="142" t="s"/>
      <c r="C927" s="85" t="n"/>
      <c r="D927" s="85" t="n"/>
      <c r="E927" s="83" t="s">
        <v>28</v>
      </c>
      <c r="F927" s="83" t="n">
        <v>1.7</v>
      </c>
      <c r="G927" s="83" t="n"/>
      <c r="H927" s="85" t="n"/>
      <c r="I927" s="83" t="s">
        <v>29</v>
      </c>
      <c r="J927" s="83" t="s">
        <v>29</v>
      </c>
      <c r="K927" s="83" t="n">
        <v>2.54</v>
      </c>
      <c r="L927" s="83" t="n">
        <v>9.6</v>
      </c>
      <c r="M927" s="216" t="n">
        <v>52.87</v>
      </c>
      <c r="N927" s="63" t="n">
        <f aca="false" ca="false" dt2D="false" dtr="false" t="normal">F927*M927/1000</f>
        <v>0.089879</v>
      </c>
    </row>
    <row outlineLevel="0" r="928">
      <c r="A928" s="83" t="n"/>
      <c r="B928" s="85" t="n"/>
      <c r="C928" s="85" t="n"/>
      <c r="D928" s="85" t="n"/>
      <c r="E928" s="83" t="s">
        <v>31</v>
      </c>
      <c r="F928" s="83" t="n">
        <v>0.7</v>
      </c>
      <c r="G928" s="83" t="n"/>
      <c r="H928" s="85" t="n"/>
      <c r="I928" s="83" t="n">
        <v>0.01</v>
      </c>
      <c r="J928" s="83" t="n">
        <v>0.52</v>
      </c>
      <c r="K928" s="83" t="n">
        <v>0.018</v>
      </c>
      <c r="L928" s="83" t="n">
        <v>4.62</v>
      </c>
      <c r="M928" s="216" t="n">
        <v>504.7</v>
      </c>
      <c r="N928" s="63" t="n">
        <f aca="false" ca="false" dt2D="false" dtr="false" t="normal">F928*M928/1000</f>
        <v>0.35329</v>
      </c>
    </row>
    <row outlineLevel="0" r="929">
      <c r="A929" s="83" t="n"/>
      <c r="B929" s="85" t="n"/>
      <c r="C929" s="85" t="n">
        <v>50</v>
      </c>
      <c r="D929" s="85" t="n">
        <v>50</v>
      </c>
      <c r="E929" s="83" t="s">
        <v>104</v>
      </c>
      <c r="F929" s="83" t="n">
        <v>0.2</v>
      </c>
      <c r="G929" s="83" t="n"/>
      <c r="H929" s="85" t="n"/>
      <c r="I929" s="83" t="n">
        <v>0.16</v>
      </c>
      <c r="J929" s="83" t="n">
        <v>0.14</v>
      </c>
      <c r="K929" s="83" t="s">
        <v>29</v>
      </c>
      <c r="L929" s="83" t="n">
        <v>2</v>
      </c>
      <c r="M929" s="216" t="n">
        <v>220.75</v>
      </c>
      <c r="N929" s="63" t="n">
        <f aca="false" ca="false" dt2D="false" dtr="false" t="normal">F929*M929/1000</f>
        <v>0.04415</v>
      </c>
    </row>
    <row outlineLevel="0" r="930">
      <c r="A930" s="83" t="n"/>
      <c r="B930" s="85" t="n"/>
      <c r="C930" s="85" t="n"/>
      <c r="D930" s="85" t="n"/>
      <c r="E930" s="83" t="s">
        <v>30</v>
      </c>
      <c r="F930" s="83" t="n">
        <v>0.4</v>
      </c>
      <c r="G930" s="83" t="n"/>
      <c r="H930" s="85" t="n"/>
      <c r="I930" s="83" t="s">
        <v>29</v>
      </c>
      <c r="J930" s="83" t="s">
        <v>29</v>
      </c>
      <c r="K930" s="83" t="s">
        <v>29</v>
      </c>
      <c r="L930" s="83" t="s">
        <v>29</v>
      </c>
      <c r="M930" s="216" t="n"/>
      <c r="N930" s="63" t="n">
        <f aca="false" ca="false" dt2D="false" dtr="false" t="normal">F930*M930/1000</f>
        <v>0</v>
      </c>
    </row>
    <row outlineLevel="0" r="931">
      <c r="A931" s="83" t="n"/>
      <c r="B931" s="85" t="n"/>
      <c r="C931" s="85" t="n"/>
      <c r="D931" s="85" t="n"/>
      <c r="E931" s="83" t="s">
        <v>139</v>
      </c>
      <c r="F931" s="83" t="n">
        <v>0.7</v>
      </c>
      <c r="G931" s="83" t="n"/>
      <c r="H931" s="85" t="n"/>
      <c r="I931" s="83" t="s">
        <v>29</v>
      </c>
      <c r="J931" s="83" t="s">
        <v>29</v>
      </c>
      <c r="K931" s="83" t="s">
        <v>29</v>
      </c>
      <c r="L931" s="83" t="s">
        <v>29</v>
      </c>
      <c r="M931" s="216" t="n"/>
      <c r="N931" s="63" t="n">
        <f aca="false" ca="false" dt2D="false" dtr="false" t="normal">F931*M931/1000</f>
        <v>0</v>
      </c>
    </row>
    <row outlineLevel="0" r="932">
      <c r="A932" s="83" t="n"/>
      <c r="B932" s="85" t="n"/>
      <c r="C932" s="85" t="n"/>
      <c r="D932" s="85" t="n"/>
      <c r="E932" s="83" t="s">
        <v>136</v>
      </c>
      <c r="F932" s="83" t="n">
        <v>1.7</v>
      </c>
      <c r="G932" s="83" t="n"/>
      <c r="H932" s="85" t="n"/>
      <c r="I932" s="83" t="n">
        <v>0.17</v>
      </c>
      <c r="J932" s="83" t="n">
        <v>0.01</v>
      </c>
      <c r="K932" s="83" t="n">
        <v>1.17</v>
      </c>
      <c r="L932" s="83" t="n">
        <v>5.67</v>
      </c>
      <c r="M932" s="216" t="n">
        <v>31.32</v>
      </c>
      <c r="N932" s="63" t="n">
        <f aca="false" ca="false" dt2D="false" dtr="false" t="normal">F932*M932/1000</f>
        <v>0.053244</v>
      </c>
    </row>
    <row outlineLevel="0" r="933">
      <c r="A933" s="83" t="n"/>
      <c r="B933" s="85" t="n"/>
      <c r="C933" s="85" t="n"/>
      <c r="D933" s="85" t="n"/>
      <c r="E933" s="83" t="s">
        <v>213</v>
      </c>
      <c r="F933" s="83" t="n">
        <v>0.25</v>
      </c>
      <c r="G933" s="83" t="n"/>
      <c r="H933" s="85" t="n"/>
      <c r="I933" s="83" t="n"/>
      <c r="J933" s="83" t="n">
        <v>0.25</v>
      </c>
      <c r="K933" s="83" t="n"/>
      <c r="L933" s="83" t="n">
        <v>2.25</v>
      </c>
      <c r="M933" s="216" t="n">
        <v>118.3</v>
      </c>
      <c r="N933" s="63" t="n">
        <f aca="false" ca="false" dt2D="false" dtr="false" t="normal">F933*M933/1000</f>
        <v>0.029575</v>
      </c>
    </row>
    <row customHeight="true" ht="12.75" outlineLevel="0" r="934">
      <c r="A934" s="83" t="n"/>
      <c r="B934" s="85" t="n"/>
      <c r="C934" s="85" t="n"/>
      <c r="D934" s="85" t="n"/>
      <c r="E934" s="83" t="s">
        <v>214</v>
      </c>
      <c r="F934" s="83" t="n">
        <v>1</v>
      </c>
      <c r="G934" s="83" t="n"/>
      <c r="H934" s="85" t="n"/>
      <c r="I934" s="83" t="n">
        <v>0.11</v>
      </c>
      <c r="J934" s="83" t="n">
        <v>0.01</v>
      </c>
      <c r="K934" s="83" t="s">
        <v>29</v>
      </c>
      <c r="L934" s="83" t="n">
        <v>2.04</v>
      </c>
      <c r="M934" s="216" t="n">
        <v>220.75</v>
      </c>
      <c r="N934" s="63" t="n">
        <f aca="false" ca="false" dt2D="false" dtr="false" t="normal">F934*M934/1000</f>
        <v>0.22075</v>
      </c>
    </row>
    <row outlineLevel="0" r="935">
      <c r="A935" s="83" t="n"/>
      <c r="B935" s="85" t="n"/>
      <c r="C935" s="85" t="n"/>
      <c r="D935" s="85" t="n"/>
      <c r="E935" s="83" t="s">
        <v>176</v>
      </c>
      <c r="F935" s="83" t="n">
        <v>16.8</v>
      </c>
      <c r="G935" s="83" t="n"/>
      <c r="H935" s="85" t="n"/>
      <c r="I935" s="83" t="n"/>
      <c r="J935" s="83" t="n"/>
      <c r="K935" s="83" t="n"/>
      <c r="L935" s="83" t="n"/>
      <c r="M935" s="216" t="n"/>
      <c r="N935" s="63" t="n">
        <f aca="false" ca="false" dt2D="false" dtr="false" t="normal">F935*M935/1000</f>
        <v>0</v>
      </c>
    </row>
    <row outlineLevel="0" r="936">
      <c r="A936" s="83" t="n"/>
      <c r="B936" s="85" t="n"/>
      <c r="C936" s="85" t="n"/>
      <c r="D936" s="85" t="n"/>
      <c r="E936" s="83" t="s">
        <v>53</v>
      </c>
      <c r="F936" s="83" t="n">
        <v>19.7</v>
      </c>
      <c r="G936" s="83" t="n">
        <v>17.34</v>
      </c>
      <c r="H936" s="85" t="n"/>
      <c r="I936" s="83" t="n">
        <v>0.08</v>
      </c>
      <c r="J936" s="83" t="n">
        <v>0.069</v>
      </c>
      <c r="K936" s="83" t="n">
        <v>1.79</v>
      </c>
      <c r="L936" s="83" t="n">
        <v>7.8</v>
      </c>
      <c r="M936" s="216" t="n">
        <v>83.14</v>
      </c>
      <c r="N936" s="63" t="n">
        <f aca="false" ca="false" dt2D="false" dtr="false" t="normal">F936*M936/1000</f>
        <v>1.637858</v>
      </c>
    </row>
    <row outlineLevel="0" r="937">
      <c r="A937" s="83" t="n"/>
      <c r="B937" s="85" t="n"/>
      <c r="C937" s="85" t="n"/>
      <c r="D937" s="85" t="n"/>
      <c r="E937" s="83" t="s">
        <v>28</v>
      </c>
      <c r="F937" s="83" t="n">
        <v>3.3</v>
      </c>
      <c r="G937" s="83" t="n">
        <v>3.3</v>
      </c>
      <c r="H937" s="85" t="n"/>
      <c r="I937" s="83" t="s">
        <v>29</v>
      </c>
      <c r="J937" s="83" t="n"/>
      <c r="K937" s="83" t="n">
        <v>3.29</v>
      </c>
      <c r="L937" s="83" t="n">
        <v>12.51</v>
      </c>
      <c r="M937" s="216" t="n">
        <v>52.87</v>
      </c>
      <c r="N937" s="63" t="n">
        <f aca="false" ca="false" dt2D="false" dtr="false" t="normal">F937*M937/1000</f>
        <v>0.174471</v>
      </c>
    </row>
    <row outlineLevel="0" r="938">
      <c r="A938" s="83" t="n"/>
      <c r="B938" s="85" t="n"/>
      <c r="C938" s="85" t="n"/>
      <c r="D938" s="85" t="n"/>
      <c r="E938" s="83" t="n"/>
      <c r="F938" s="83" t="n"/>
      <c r="G938" s="83" t="n"/>
      <c r="H938" s="85" t="n">
        <v>50</v>
      </c>
      <c r="I938" s="86" t="n">
        <v>4.31</v>
      </c>
      <c r="J938" s="86" t="n">
        <v>1.399</v>
      </c>
      <c r="K938" s="86" t="n">
        <v>35.128</v>
      </c>
      <c r="L938" s="86" t="n">
        <v>169.09</v>
      </c>
      <c r="M938" s="63" t="n"/>
      <c r="N938" s="79" t="n">
        <f aca="false" ca="false" dt2D="false" dtr="false" t="normal">SUM(N926:N937)</f>
        <v>3.367425</v>
      </c>
    </row>
    <row outlineLevel="0" r="939">
      <c r="A939" s="83" t="n"/>
      <c r="B939" s="85" t="s">
        <v>95</v>
      </c>
      <c r="C939" s="85" t="n">
        <v>100</v>
      </c>
      <c r="D939" s="85" t="n">
        <v>100</v>
      </c>
      <c r="E939" s="83" t="s">
        <v>95</v>
      </c>
      <c r="F939" s="83" t="n">
        <v>100</v>
      </c>
      <c r="G939" s="83" t="n">
        <v>100</v>
      </c>
      <c r="H939" s="85" t="n"/>
      <c r="I939" s="83" t="n">
        <v>0.2</v>
      </c>
      <c r="J939" s="83" t="n">
        <v>5.4</v>
      </c>
      <c r="K939" s="83" t="n">
        <v>32</v>
      </c>
      <c r="L939" s="86" t="n">
        <v>144</v>
      </c>
      <c r="M939" s="216" t="n">
        <v>78.93</v>
      </c>
      <c r="N939" s="79" t="n">
        <f aca="false" ca="false" dt2D="false" dtr="false" t="normal">F939*M939/1000</f>
        <v>7.893</v>
      </c>
    </row>
    <row outlineLevel="0" r="940">
      <c r="A940" s="86" t="n"/>
      <c r="B940" s="121" t="s">
        <v>140</v>
      </c>
      <c r="C940" s="121" t="n"/>
      <c r="D940" s="121" t="n"/>
      <c r="E940" s="86" t="n"/>
      <c r="F940" s="86" t="n"/>
      <c r="G940" s="86" t="n"/>
      <c r="H940" s="121" t="n"/>
      <c r="I940" s="86" t="n">
        <v>47.923</v>
      </c>
      <c r="J940" s="86" t="n">
        <v>50.279</v>
      </c>
      <c r="K940" s="86" t="n">
        <v>183.388</v>
      </c>
      <c r="L940" s="86" t="n">
        <v>1288.89</v>
      </c>
      <c r="M940" s="63" t="n"/>
      <c r="N940" s="79" t="n">
        <f aca="false" ca="false" dt2D="false" dtr="false" t="normal">N939+N938+N925+N922+N919+N914+N903+N894</f>
        <v>92.048762</v>
      </c>
    </row>
    <row outlineLevel="0" r="941">
      <c r="A941" s="83" t="n"/>
      <c r="B941" s="121" t="s">
        <v>97</v>
      </c>
      <c r="C941" s="121" t="n"/>
      <c r="D941" s="121" t="n"/>
      <c r="E941" s="83" t="n"/>
      <c r="F941" s="83" t="n"/>
      <c r="G941" s="83" t="n"/>
      <c r="H941" s="85" t="n"/>
      <c r="I941" s="86" t="n">
        <v>78.983</v>
      </c>
      <c r="J941" s="86" t="n">
        <v>82.929</v>
      </c>
      <c r="K941" s="86" t="n">
        <v>327.438</v>
      </c>
      <c r="L941" s="86" t="n">
        <v>2313.57</v>
      </c>
      <c r="M941" s="63" t="n">
        <v>0</v>
      </c>
      <c r="N941" s="79" t="n">
        <f aca="false" ca="false" dt2D="false" dtr="false" t="normal">N940+N888</f>
        <v>160.130717</v>
      </c>
    </row>
    <row ht="21" outlineLevel="0" r="942">
      <c r="A942" s="121" t="s">
        <v>4</v>
      </c>
      <c r="B942" s="119" t="s">
        <v>5</v>
      </c>
      <c r="C942" s="119" t="n"/>
      <c r="D942" s="119" t="n"/>
      <c r="E942" s="121" t="s">
        <v>8</v>
      </c>
      <c r="F942" s="121" t="s">
        <v>9</v>
      </c>
      <c r="G942" s="121" t="s">
        <v>10</v>
      </c>
      <c r="H942" s="121" t="s">
        <v>11</v>
      </c>
      <c r="I942" s="121" t="s">
        <v>12</v>
      </c>
      <c r="J942" s="121" t="s">
        <v>13</v>
      </c>
      <c r="K942" s="121" t="s">
        <v>14</v>
      </c>
      <c r="L942" s="121" t="s">
        <v>15</v>
      </c>
      <c r="M942" s="63" t="s">
        <v>16</v>
      </c>
      <c r="N942" s="63" t="n"/>
    </row>
    <row outlineLevel="0" r="943">
      <c r="A943" s="119" t="s">
        <v>359</v>
      </c>
      <c r="B943" s="120" t="s"/>
      <c r="C943" s="145" t="n"/>
      <c r="D943" s="145" t="n"/>
      <c r="E943" s="86" t="n"/>
      <c r="F943" s="86" t="n"/>
      <c r="G943" s="86" t="n"/>
      <c r="H943" s="121" t="n"/>
      <c r="I943" s="83" t="n"/>
      <c r="J943" s="83" t="n"/>
      <c r="K943" s="83" t="n"/>
      <c r="L943" s="83" t="n"/>
      <c r="M943" s="63" t="n"/>
      <c r="N943" s="63" t="n"/>
    </row>
    <row customHeight="true" ht="12" outlineLevel="0" r="944">
      <c r="A944" s="231" t="s">
        <v>21</v>
      </c>
      <c r="B944" s="232" t="s"/>
      <c r="C944" s="233" t="n"/>
      <c r="D944" s="233" t="n"/>
      <c r="E944" s="234" t="n"/>
      <c r="F944" s="234" t="n"/>
      <c r="G944" s="234" t="n"/>
      <c r="H944" s="235" t="n"/>
      <c r="I944" s="234" t="n"/>
      <c r="J944" s="234" t="n"/>
      <c r="K944" s="234" t="n"/>
      <c r="L944" s="234" t="n"/>
      <c r="M944" s="236" t="n"/>
      <c r="N944" s="63" t="n"/>
    </row>
    <row customHeight="true" ht="12" outlineLevel="0" r="945">
      <c r="A945" s="83" t="s">
        <v>22</v>
      </c>
      <c r="B945" s="102" t="s">
        <v>216</v>
      </c>
      <c r="C945" s="102" t="n"/>
      <c r="D945" s="102" t="n"/>
      <c r="E945" s="83" t="s">
        <v>217</v>
      </c>
      <c r="F945" s="83" t="n">
        <v>33.3</v>
      </c>
      <c r="G945" s="83" t="n">
        <v>33.3</v>
      </c>
      <c r="H945" s="85" t="n"/>
      <c r="I945" s="83" t="n">
        <v>3.4</v>
      </c>
      <c r="J945" s="83" t="n">
        <v>0.33</v>
      </c>
      <c r="K945" s="83" t="n">
        <v>22.5</v>
      </c>
      <c r="L945" s="83" t="n">
        <v>109.2</v>
      </c>
      <c r="M945" s="63" t="n">
        <v>40.1</v>
      </c>
      <c r="N945" s="63" t="n">
        <f aca="false" ca="false" dt2D="false" dtr="false" t="normal">F945*M945/1000</f>
        <v>1.33533</v>
      </c>
    </row>
    <row outlineLevel="0" r="946">
      <c r="A946" s="83" t="n"/>
      <c r="B946" s="139" t="s"/>
      <c r="C946" s="140" t="n"/>
      <c r="D946" s="140" t="n"/>
      <c r="E946" s="83" t="s">
        <v>28</v>
      </c>
      <c r="F946" s="83" t="n">
        <v>7.5</v>
      </c>
      <c r="G946" s="83" t="n">
        <v>7.5</v>
      </c>
      <c r="H946" s="85" t="n"/>
      <c r="I946" s="83" t="s">
        <v>29</v>
      </c>
      <c r="J946" s="83" t="s">
        <v>29</v>
      </c>
      <c r="K946" s="83" t="n">
        <v>7.4</v>
      </c>
      <c r="L946" s="83" t="n">
        <v>28.4</v>
      </c>
      <c r="M946" s="63" t="n">
        <v>54.87</v>
      </c>
      <c r="N946" s="63" t="n">
        <f aca="false" ca="false" dt2D="false" dtr="false" t="normal">F946*M946/1000</f>
        <v>0.411525</v>
      </c>
    </row>
    <row outlineLevel="0" r="947">
      <c r="A947" s="83" t="n"/>
      <c r="B947" s="103" t="n"/>
      <c r="C947" s="103" t="s">
        <v>268</v>
      </c>
      <c r="D947" s="103" t="s">
        <v>219</v>
      </c>
      <c r="E947" s="83" t="s">
        <v>30</v>
      </c>
      <c r="F947" s="83" t="n">
        <v>0.06</v>
      </c>
      <c r="G947" s="83" t="n">
        <v>0.06</v>
      </c>
      <c r="H947" s="85" t="n"/>
      <c r="I947" s="83" t="n"/>
      <c r="J947" s="83" t="n"/>
      <c r="K947" s="83" t="n"/>
      <c r="L947" s="83" t="n"/>
      <c r="M947" s="63" t="n"/>
      <c r="N947" s="63" t="n">
        <f aca="false" ca="false" dt2D="false" dtr="false" t="normal">F947*M947/1000</f>
        <v>0</v>
      </c>
    </row>
    <row customHeight="true" ht="13.5" outlineLevel="0" r="948">
      <c r="A948" s="83" t="n"/>
      <c r="B948" s="84" t="n"/>
      <c r="C948" s="84" t="n"/>
      <c r="D948" s="84" t="n"/>
      <c r="E948" s="83" t="s">
        <v>27</v>
      </c>
      <c r="F948" s="83" t="n">
        <v>73.8</v>
      </c>
      <c r="G948" s="83" t="n">
        <v>73.8</v>
      </c>
      <c r="H948" s="85" t="n"/>
      <c r="I948" s="83" t="n">
        <v>2.08</v>
      </c>
      <c r="J948" s="83" t="n">
        <v>2.36</v>
      </c>
      <c r="K948" s="83" t="n">
        <v>3.49</v>
      </c>
      <c r="L948" s="83" t="n">
        <v>42.8</v>
      </c>
      <c r="M948" s="63" t="n">
        <v>51.71</v>
      </c>
      <c r="N948" s="63" t="n">
        <f aca="false" ca="false" dt2D="false" dtr="false" t="normal">F948*M948/1000</f>
        <v>3.816198</v>
      </c>
    </row>
    <row outlineLevel="0" r="949">
      <c r="A949" s="83" t="n"/>
      <c r="B949" s="84" t="n"/>
      <c r="C949" s="84" t="n"/>
      <c r="D949" s="84" t="n"/>
      <c r="E949" s="83" t="s">
        <v>31</v>
      </c>
      <c r="F949" s="83" t="n">
        <v>5</v>
      </c>
      <c r="G949" s="83" t="n">
        <v>5</v>
      </c>
      <c r="H949" s="85" t="n"/>
      <c r="I949" s="83" t="n">
        <v>0.04</v>
      </c>
      <c r="J949" s="83" t="n">
        <v>3.6</v>
      </c>
      <c r="K949" s="83" t="n">
        <v>0.28</v>
      </c>
      <c r="L949" s="83" t="n">
        <v>33.05</v>
      </c>
      <c r="M949" s="63" t="n">
        <v>504.7</v>
      </c>
      <c r="N949" s="63" t="n">
        <f aca="false" ca="false" dt2D="false" dtr="false" t="normal">F949*M949/1000</f>
        <v>2.5235</v>
      </c>
    </row>
    <row outlineLevel="0" r="950">
      <c r="A950" s="83" t="n"/>
      <c r="B950" s="84" t="n"/>
      <c r="C950" s="84" t="n"/>
      <c r="D950" s="84" t="n"/>
      <c r="E950" s="83" t="n"/>
      <c r="F950" s="83" t="n"/>
      <c r="G950" s="83" t="n"/>
      <c r="H950" s="85" t="s">
        <v>26</v>
      </c>
      <c r="I950" s="86" t="n">
        <v>5.52</v>
      </c>
      <c r="J950" s="86" t="n">
        <v>6.29</v>
      </c>
      <c r="K950" s="86" t="n">
        <v>33.67</v>
      </c>
      <c r="L950" s="86" t="n">
        <v>213.45</v>
      </c>
      <c r="M950" s="63" t="n"/>
      <c r="N950" s="79" t="n">
        <f aca="false" ca="false" dt2D="false" dtr="false" t="normal">SUM(N945:N949)</f>
        <v>8.086553</v>
      </c>
    </row>
    <row outlineLevel="0" r="951">
      <c r="A951" s="83" t="s">
        <v>32</v>
      </c>
      <c r="B951" s="85" t="s">
        <v>33</v>
      </c>
      <c r="C951" s="141" t="n"/>
      <c r="D951" s="141" t="n"/>
      <c r="E951" s="83" t="s">
        <v>34</v>
      </c>
      <c r="F951" s="83" t="n">
        <v>4</v>
      </c>
      <c r="G951" s="83" t="n"/>
      <c r="H951" s="85" t="n"/>
      <c r="I951" s="83" t="n">
        <v>0.19</v>
      </c>
      <c r="J951" s="83" t="n">
        <v>0.14</v>
      </c>
      <c r="K951" s="83" t="n">
        <v>0.3</v>
      </c>
      <c r="L951" s="83" t="n"/>
      <c r="M951" s="63" t="n">
        <v>210.72</v>
      </c>
      <c r="N951" s="63" t="n">
        <f aca="false" ca="false" dt2D="false" dtr="false" t="normal">F951*M951/1000</f>
        <v>0.84288</v>
      </c>
    </row>
    <row outlineLevel="0" r="952">
      <c r="A952" s="83" t="s">
        <v>35</v>
      </c>
      <c r="B952" s="142" t="s"/>
      <c r="C952" s="143" t="n">
        <v>200</v>
      </c>
      <c r="D952" s="143" t="n">
        <v>200</v>
      </c>
      <c r="E952" s="83" t="s">
        <v>114</v>
      </c>
      <c r="F952" s="83" t="n">
        <v>100</v>
      </c>
      <c r="G952" s="83" t="n"/>
      <c r="H952" s="85" t="n"/>
      <c r="I952" s="83" t="n">
        <v>2.82</v>
      </c>
      <c r="J952" s="83" t="n">
        <v>3.2</v>
      </c>
      <c r="K952" s="83" t="n">
        <v>4.73</v>
      </c>
      <c r="L952" s="83" t="n">
        <v>58</v>
      </c>
      <c r="M952" s="63" t="n">
        <v>51.71</v>
      </c>
      <c r="N952" s="63" t="n">
        <f aca="false" ca="false" dt2D="false" dtr="false" t="normal">F952*M952/1000</f>
        <v>5.171</v>
      </c>
    </row>
    <row outlineLevel="0" r="953">
      <c r="A953" s="83" t="n"/>
      <c r="B953" s="84" t="n"/>
      <c r="C953" s="84" t="n"/>
      <c r="D953" s="84" t="n"/>
      <c r="E953" s="83" t="s">
        <v>28</v>
      </c>
      <c r="F953" s="83" t="n">
        <v>20</v>
      </c>
      <c r="G953" s="83" t="n"/>
      <c r="H953" s="85" t="n"/>
      <c r="I953" s="83" t="s">
        <v>29</v>
      </c>
      <c r="J953" s="83" t="s">
        <v>29</v>
      </c>
      <c r="K953" s="83" t="n">
        <v>19.96</v>
      </c>
      <c r="L953" s="83" t="n">
        <v>75.8</v>
      </c>
      <c r="M953" s="63" t="n">
        <v>52.87</v>
      </c>
      <c r="N953" s="63" t="n">
        <f aca="false" ca="false" dt2D="false" dtr="false" t="normal">F953*M953/1000</f>
        <v>1.0574</v>
      </c>
    </row>
    <row outlineLevel="0" r="954">
      <c r="A954" s="83" t="n"/>
      <c r="B954" s="84" t="n"/>
      <c r="C954" s="84" t="n"/>
      <c r="D954" s="84" t="n"/>
      <c r="E954" s="83" t="n"/>
      <c r="F954" s="83" t="n"/>
      <c r="G954" s="83" t="n"/>
      <c r="H954" s="85" t="n">
        <v>200</v>
      </c>
      <c r="I954" s="86" t="n">
        <f aca="false" ca="false" dt2D="false" dtr="false" t="normal">SUM(I951:I953)</f>
        <v>3.01</v>
      </c>
      <c r="J954" s="86" t="n">
        <f aca="false" ca="false" dt2D="false" dtr="false" t="normal">SUM(J951:J953)</f>
        <v>3.34</v>
      </c>
      <c r="K954" s="86" t="n">
        <f aca="false" ca="false" dt2D="false" dtr="false" t="normal">SUM(K951:K953)</f>
        <v>24.99</v>
      </c>
      <c r="L954" s="86" t="n">
        <f aca="false" ca="false" dt2D="false" dtr="false" t="normal">SUM(L951:L953)</f>
        <v>133.8</v>
      </c>
      <c r="M954" s="86" t="n"/>
      <c r="N954" s="79" t="n">
        <f aca="false" ca="false" dt2D="false" dtr="false" t="normal">SUM(N951:N953)</f>
        <v>7.07128</v>
      </c>
    </row>
    <row customHeight="true" ht="12" outlineLevel="0" r="955">
      <c r="A955" s="83" t="s">
        <v>36</v>
      </c>
      <c r="B955" s="84" t="s">
        <v>37</v>
      </c>
      <c r="C955" s="84" t="n">
        <v>70</v>
      </c>
      <c r="D955" s="84" t="n">
        <v>90</v>
      </c>
      <c r="E955" s="83" t="s">
        <v>38</v>
      </c>
      <c r="F955" s="83" t="n">
        <v>80</v>
      </c>
      <c r="G955" s="83" t="n">
        <v>80</v>
      </c>
      <c r="H955" s="85" t="n"/>
      <c r="I955" s="83" t="n">
        <v>6.96</v>
      </c>
      <c r="J955" s="83" t="n">
        <v>1.2</v>
      </c>
      <c r="K955" s="83" t="n">
        <v>32.96</v>
      </c>
      <c r="L955" s="83" t="n">
        <v>181</v>
      </c>
      <c r="M955" s="63" t="n">
        <v>55.61</v>
      </c>
      <c r="N955" s="63" t="n">
        <f aca="false" ca="false" dt2D="false" dtr="false" t="normal">F955*M955/1000</f>
        <v>4.4488</v>
      </c>
    </row>
    <row outlineLevel="0" r="956">
      <c r="A956" s="83" t="n"/>
      <c r="B956" s="87" t="s"/>
      <c r="C956" s="84" t="n">
        <v>10</v>
      </c>
      <c r="D956" s="84" t="n">
        <v>10</v>
      </c>
      <c r="E956" s="83" t="s">
        <v>39</v>
      </c>
      <c r="F956" s="83" t="n">
        <v>10</v>
      </c>
      <c r="G956" s="83" t="n"/>
      <c r="H956" s="85" t="n"/>
      <c r="I956" s="83" t="n">
        <v>2.68</v>
      </c>
      <c r="J956" s="83" t="n">
        <v>2.57</v>
      </c>
      <c r="K956" s="83" t="s">
        <v>29</v>
      </c>
      <c r="L956" s="83" t="n">
        <v>33.79</v>
      </c>
      <c r="M956" s="63" t="n">
        <v>523.4</v>
      </c>
      <c r="N956" s="63" t="n">
        <f aca="false" ca="false" dt2D="false" dtr="false" t="normal">F956*M956/1000</f>
        <v>5.234</v>
      </c>
    </row>
    <row customHeight="true" ht="12" outlineLevel="0" r="957">
      <c r="A957" s="83" t="n"/>
      <c r="B957" s="84" t="n"/>
      <c r="C957" s="84" t="n">
        <v>10</v>
      </c>
      <c r="D957" s="84" t="n">
        <v>10</v>
      </c>
      <c r="E957" s="83" t="s">
        <v>40</v>
      </c>
      <c r="F957" s="83" t="n">
        <v>10</v>
      </c>
      <c r="G957" s="83" t="n"/>
      <c r="H957" s="85" t="n"/>
      <c r="I957" s="83" t="n">
        <v>0.08</v>
      </c>
      <c r="J957" s="83" t="n">
        <v>7.25</v>
      </c>
      <c r="K957" s="83" t="n">
        <v>0.26</v>
      </c>
      <c r="L957" s="83" t="n">
        <v>66.1</v>
      </c>
      <c r="M957" s="63" t="n">
        <v>504.7</v>
      </c>
      <c r="N957" s="63" t="n">
        <f aca="false" ca="false" dt2D="false" dtr="false" t="normal">F957*M957/1000</f>
        <v>5.047</v>
      </c>
    </row>
    <row ht="23" outlineLevel="0" r="958">
      <c r="A958" s="83" t="s">
        <v>41</v>
      </c>
      <c r="B958" s="84" t="n"/>
      <c r="C958" s="84" t="n"/>
      <c r="D958" s="84" t="n"/>
      <c r="E958" s="83" t="n"/>
      <c r="F958" s="83" t="n"/>
      <c r="G958" s="83" t="n"/>
      <c r="H958" s="85" t="s">
        <v>42</v>
      </c>
      <c r="I958" s="86" t="n">
        <f aca="false" ca="false" dt2D="false" dtr="false" t="normal">SUM(I955:I957)</f>
        <v>9.72</v>
      </c>
      <c r="J958" s="86" t="n">
        <f aca="false" ca="false" dt2D="false" dtr="false" t="normal">SUM(J955:J957)</f>
        <v>11.02</v>
      </c>
      <c r="K958" s="86" t="n">
        <f aca="false" ca="false" dt2D="false" dtr="false" t="normal">SUM(K955:K957)</f>
        <v>33.22</v>
      </c>
      <c r="L958" s="86" t="n">
        <f aca="false" ca="false" dt2D="false" dtr="false" t="normal">SUM(L955:L957)</f>
        <v>280.89</v>
      </c>
      <c r="M958" s="86" t="n"/>
      <c r="N958" s="79" t="n">
        <f aca="false" ca="false" dt2D="false" dtr="false" t="normal">SUM(N955:N957)</f>
        <v>14.7298</v>
      </c>
    </row>
    <row outlineLevel="0" r="959">
      <c r="A959" s="83" t="n"/>
      <c r="B959" s="84" t="s">
        <v>115</v>
      </c>
      <c r="C959" s="84" t="n">
        <v>120</v>
      </c>
      <c r="D959" s="84" t="n">
        <v>120</v>
      </c>
      <c r="E959" s="83" t="s">
        <v>149</v>
      </c>
      <c r="F959" s="83" t="n">
        <v>120</v>
      </c>
      <c r="G959" s="83" t="n">
        <v>120</v>
      </c>
      <c r="H959" s="85" t="n">
        <v>120</v>
      </c>
      <c r="I959" s="86" t="n">
        <v>1.8</v>
      </c>
      <c r="J959" s="86" t="n">
        <v>0.08</v>
      </c>
      <c r="K959" s="86" t="n">
        <v>17.2</v>
      </c>
      <c r="L959" s="86" t="n">
        <v>74.8</v>
      </c>
      <c r="M959" s="63" t="n">
        <v>68.9</v>
      </c>
      <c r="N959" s="79" t="n">
        <f aca="false" ca="false" dt2D="false" dtr="false" t="normal">F959*M959/1000</f>
        <v>8.268</v>
      </c>
    </row>
    <row outlineLevel="0" r="960">
      <c r="A960" s="83" t="s">
        <v>45</v>
      </c>
      <c r="B960" s="84" t="s">
        <v>46</v>
      </c>
      <c r="C960" s="84" t="n">
        <v>100</v>
      </c>
      <c r="D960" s="84" t="n">
        <v>100</v>
      </c>
      <c r="E960" s="83" t="s">
        <v>46</v>
      </c>
      <c r="F960" s="83" t="n">
        <v>100</v>
      </c>
      <c r="G960" s="83" t="n">
        <v>100</v>
      </c>
      <c r="H960" s="85" t="n">
        <v>100</v>
      </c>
      <c r="I960" s="86" t="n"/>
      <c r="J960" s="86" t="n"/>
      <c r="K960" s="86" t="n">
        <v>19</v>
      </c>
      <c r="L960" s="86" t="n">
        <v>75</v>
      </c>
      <c r="M960" s="63" t="n">
        <v>65.86</v>
      </c>
      <c r="N960" s="79" t="n">
        <f aca="false" ca="false" dt2D="false" dtr="false" t="normal">F960*M960/1000</f>
        <v>6.586</v>
      </c>
    </row>
    <row customHeight="true" ht="12" outlineLevel="0" r="961">
      <c r="A961" s="237" t="s">
        <v>47</v>
      </c>
      <c r="B961" s="238" t="s"/>
      <c r="C961" s="239" t="n"/>
      <c r="D961" s="239" t="n"/>
      <c r="E961" s="240" t="n"/>
      <c r="F961" s="240" t="n"/>
      <c r="G961" s="240" t="n"/>
      <c r="H961" s="241" t="n"/>
      <c r="I961" s="242" t="n">
        <f aca="false" ca="false" dt2D="false" dtr="false" t="normal">I960+I959+I958+I954+I950</f>
        <v>20.05</v>
      </c>
      <c r="J961" s="242" t="n">
        <f aca="false" ca="false" dt2D="false" dtr="false" t="normal">J960+J959+J958+J954+J950</f>
        <v>20.73</v>
      </c>
      <c r="K961" s="242" t="n">
        <f aca="false" ca="false" dt2D="false" dtr="false" t="normal">K960+K959+K958+K954+K950</f>
        <v>128.08</v>
      </c>
      <c r="L961" s="242" t="n">
        <f aca="false" ca="false" dt2D="false" dtr="false" t="normal">L960+L959+L958+L954+L950</f>
        <v>777.94</v>
      </c>
      <c r="M961" s="242" t="n">
        <f aca="false" ca="false" dt2D="false" dtr="false" t="normal">M960+M959+M958+M954+M950</f>
        <v>134.76</v>
      </c>
      <c r="N961" s="242" t="n">
        <f aca="false" ca="false" dt2D="false" dtr="false" t="normal">N960+N959+N958+N954+N950</f>
        <v>44.741633</v>
      </c>
    </row>
    <row outlineLevel="0" r="962">
      <c r="A962" s="83" t="s">
        <v>48</v>
      </c>
      <c r="B962" s="84" t="n"/>
      <c r="C962" s="84" t="n"/>
      <c r="D962" s="84" t="n"/>
      <c r="E962" s="83" t="n"/>
      <c r="F962" s="83" t="n"/>
      <c r="G962" s="83" t="n"/>
      <c r="H962" s="85" t="n"/>
      <c r="I962" s="83" t="n"/>
      <c r="J962" s="83" t="n"/>
      <c r="K962" s="83" t="n"/>
      <c r="L962" s="83" t="n"/>
      <c r="M962" s="63" t="n"/>
      <c r="N962" s="63" t="n">
        <f aca="false" ca="false" dt2D="false" dtr="false" t="normal">F962*M962/1000</f>
        <v>0</v>
      </c>
    </row>
    <row customHeight="true" ht="12" outlineLevel="0" r="963">
      <c r="A963" s="83" t="s">
        <v>150</v>
      </c>
      <c r="B963" s="84" t="s">
        <v>151</v>
      </c>
      <c r="C963" s="84" t="n">
        <v>80</v>
      </c>
      <c r="D963" s="84" t="n">
        <v>120</v>
      </c>
      <c r="E963" s="83" t="s">
        <v>59</v>
      </c>
      <c r="F963" s="83" t="n">
        <v>46</v>
      </c>
      <c r="G963" s="83" t="n">
        <v>33.2</v>
      </c>
      <c r="H963" s="85" t="n"/>
      <c r="I963" s="83" t="n">
        <v>0.92</v>
      </c>
      <c r="J963" s="83" t="n">
        <v>0.1</v>
      </c>
      <c r="K963" s="83" t="n">
        <v>6.4</v>
      </c>
      <c r="L963" s="83" t="n">
        <v>26.5</v>
      </c>
      <c r="M963" s="63" t="n">
        <v>30.16</v>
      </c>
      <c r="N963" s="63" t="n">
        <f aca="false" ca="false" dt2D="false" dtr="false" t="normal">F963*M963/1000</f>
        <v>1.38736</v>
      </c>
    </row>
    <row outlineLevel="0" r="964">
      <c r="A964" s="83" t="n"/>
      <c r="B964" s="87" t="s"/>
      <c r="C964" s="84" t="n"/>
      <c r="D964" s="84" t="n"/>
      <c r="E964" s="83" t="s">
        <v>119</v>
      </c>
      <c r="F964" s="83" t="n">
        <v>31</v>
      </c>
      <c r="G964" s="83" t="n">
        <v>24.8</v>
      </c>
      <c r="H964" s="85" t="n"/>
      <c r="I964" s="83" t="n">
        <v>0.46</v>
      </c>
      <c r="J964" s="83" t="n">
        <v>0.02</v>
      </c>
      <c r="K964" s="83" t="n">
        <v>2.57</v>
      </c>
      <c r="L964" s="83" t="n">
        <v>10.42</v>
      </c>
      <c r="M964" s="63" t="n">
        <v>38.06</v>
      </c>
      <c r="N964" s="63" t="n">
        <f aca="false" ca="false" dt2D="false" dtr="false" t="normal">F964*M964/1000</f>
        <v>1.17986</v>
      </c>
    </row>
    <row outlineLevel="0" r="965">
      <c r="A965" s="83" t="n"/>
      <c r="B965" s="84" t="n"/>
      <c r="C965" s="84" t="n"/>
      <c r="D965" s="84" t="n"/>
      <c r="E965" s="83" t="s">
        <v>51</v>
      </c>
      <c r="F965" s="83" t="n">
        <v>19</v>
      </c>
      <c r="G965" s="83" t="n">
        <v>15.2</v>
      </c>
      <c r="H965" s="85" t="n"/>
      <c r="I965" s="83" t="n">
        <v>0.25</v>
      </c>
      <c r="J965" s="83" t="n">
        <v>0.01</v>
      </c>
      <c r="K965" s="83" t="n">
        <v>1.38</v>
      </c>
      <c r="L965" s="83" t="n">
        <v>5.18</v>
      </c>
      <c r="M965" s="63" t="n">
        <v>36.67</v>
      </c>
      <c r="N965" s="63" t="n">
        <f aca="false" ca="false" dt2D="false" dtr="false" t="normal">F965*M965/1000</f>
        <v>0.69673</v>
      </c>
    </row>
    <row outlineLevel="0" r="966">
      <c r="A966" s="83" t="n"/>
      <c r="B966" s="84" t="n"/>
      <c r="C966" s="84" t="n"/>
      <c r="D966" s="84" t="n"/>
      <c r="E966" s="83" t="s">
        <v>61</v>
      </c>
      <c r="F966" s="83" t="n">
        <v>30</v>
      </c>
      <c r="G966" s="83" t="n">
        <v>30</v>
      </c>
      <c r="H966" s="85" t="n"/>
      <c r="I966" s="83" t="n">
        <v>0.24</v>
      </c>
      <c r="J966" s="83" t="n">
        <v>0.03</v>
      </c>
      <c r="K966" s="83" t="n">
        <v>0.48</v>
      </c>
      <c r="L966" s="83" t="n">
        <v>3.9</v>
      </c>
      <c r="M966" s="63" t="n"/>
      <c r="N966" s="63" t="n">
        <f aca="false" ca="false" dt2D="false" dtr="false" t="normal">F966*M966/1000</f>
        <v>0</v>
      </c>
    </row>
    <row outlineLevel="0" r="967">
      <c r="A967" s="83" t="n"/>
      <c r="B967" s="84" t="n"/>
      <c r="C967" s="84" t="n"/>
      <c r="D967" s="84" t="n"/>
      <c r="E967" s="83" t="s">
        <v>152</v>
      </c>
      <c r="F967" s="83" t="n">
        <v>15</v>
      </c>
      <c r="G967" s="83" t="n">
        <v>0.75</v>
      </c>
      <c r="H967" s="85" t="n"/>
      <c r="I967" s="83" t="n">
        <v>0.18</v>
      </c>
      <c r="J967" s="83" t="n">
        <v>0.07</v>
      </c>
      <c r="K967" s="83" t="n">
        <v>28.07</v>
      </c>
      <c r="L967" s="83" t="n">
        <v>10.95</v>
      </c>
      <c r="M967" s="63" t="n">
        <v>119.86</v>
      </c>
      <c r="N967" s="63" t="n">
        <f aca="false" ca="false" dt2D="false" dtr="false" t="normal">F967*M967/1000</f>
        <v>1.7979</v>
      </c>
    </row>
    <row outlineLevel="0" r="968">
      <c r="A968" s="83" t="n"/>
      <c r="B968" s="84" t="n"/>
      <c r="C968" s="84" t="n"/>
      <c r="D968" s="84" t="n"/>
      <c r="E968" s="83" t="s">
        <v>153</v>
      </c>
      <c r="F968" s="83" t="n">
        <v>9.4</v>
      </c>
      <c r="G968" s="83" t="n">
        <v>15</v>
      </c>
      <c r="H968" s="85" t="n"/>
      <c r="I968" s="83" t="n">
        <v>0.37</v>
      </c>
      <c r="J968" s="83" t="n">
        <v>0.032</v>
      </c>
      <c r="K968" s="83" t="n">
        <v>0.76</v>
      </c>
      <c r="L968" s="83" t="n">
        <v>3.92</v>
      </c>
      <c r="M968" s="63" t="n"/>
      <c r="N968" s="63" t="n">
        <f aca="false" ca="false" dt2D="false" dtr="false" t="normal">F968*M968/1000</f>
        <v>0</v>
      </c>
    </row>
    <row outlineLevel="0" r="969">
      <c r="A969" s="83" t="n"/>
      <c r="B969" s="84" t="n"/>
      <c r="C969" s="84" t="n"/>
      <c r="D969" s="84" t="n"/>
      <c r="E969" s="83" t="s">
        <v>154</v>
      </c>
      <c r="F969" s="83" t="n">
        <v>6</v>
      </c>
      <c r="G969" s="83" t="n">
        <v>4.4</v>
      </c>
      <c r="H969" s="85" t="n"/>
      <c r="I969" s="83" t="n">
        <v>0.15</v>
      </c>
      <c r="J969" s="83" t="n">
        <v>0.02</v>
      </c>
      <c r="K969" s="83" t="n">
        <v>0.35</v>
      </c>
      <c r="L969" s="83" t="n">
        <v>1.44</v>
      </c>
      <c r="M969" s="63" t="n">
        <v>27.74</v>
      </c>
      <c r="N969" s="63" t="n">
        <f aca="false" ca="false" dt2D="false" dtr="false" t="normal">F969*M969/1000</f>
        <v>0.16644</v>
      </c>
    </row>
    <row outlineLevel="0" r="970">
      <c r="A970" s="83" t="n"/>
      <c r="B970" s="84" t="n"/>
      <c r="C970" s="84" t="n"/>
      <c r="D970" s="84" t="n"/>
      <c r="E970" s="83" t="s">
        <v>69</v>
      </c>
      <c r="F970" s="83" t="n">
        <v>5</v>
      </c>
      <c r="G970" s="83" t="n">
        <v>5</v>
      </c>
      <c r="H970" s="85" t="n"/>
      <c r="I970" s="83" t="s">
        <v>29</v>
      </c>
      <c r="J970" s="83" t="n">
        <v>4.99</v>
      </c>
      <c r="K970" s="83" t="n"/>
      <c r="L970" s="83" t="n">
        <v>44.95</v>
      </c>
      <c r="M970" s="63" t="n">
        <v>118.3</v>
      </c>
      <c r="N970" s="63" t="n">
        <f aca="false" ca="false" dt2D="false" dtr="false" t="normal">F970*M970/1000</f>
        <v>0.5915</v>
      </c>
    </row>
    <row outlineLevel="0" r="971">
      <c r="A971" s="83" t="n"/>
      <c r="B971" s="84" t="n"/>
      <c r="C971" s="84" t="n"/>
      <c r="D971" s="84" t="n"/>
      <c r="E971" s="83" t="s">
        <v>30</v>
      </c>
      <c r="F971" s="83" t="n">
        <v>0.25</v>
      </c>
      <c r="G971" s="83" t="n">
        <v>0.25</v>
      </c>
      <c r="H971" s="85" t="n"/>
      <c r="I971" s="83" t="n"/>
      <c r="J971" s="83" t="n"/>
      <c r="K971" s="83" t="n"/>
      <c r="L971" s="83" t="n"/>
      <c r="M971" s="63" t="n"/>
      <c r="N971" s="63" t="n">
        <f aca="false" ca="false" dt2D="false" dtr="false" t="normal">F971*M971/1000</f>
        <v>0</v>
      </c>
    </row>
    <row outlineLevel="0" r="972">
      <c r="A972" s="83" t="n"/>
      <c r="B972" s="84" t="n"/>
      <c r="C972" s="84" t="n"/>
      <c r="D972" s="84" t="n"/>
      <c r="E972" s="83" t="n"/>
      <c r="F972" s="83" t="n"/>
      <c r="G972" s="83" t="n"/>
      <c r="H972" s="85" t="n">
        <v>100</v>
      </c>
      <c r="I972" s="86" t="n">
        <f aca="false" ca="false" dt2D="false" dtr="false" t="normal">SUM(I963:I971)</f>
        <v>2.57</v>
      </c>
      <c r="J972" s="86" t="n">
        <f aca="false" ca="false" dt2D="false" dtr="false" t="normal">SUM(J963:J971)</f>
        <v>5.272</v>
      </c>
      <c r="K972" s="86" t="n">
        <f aca="false" ca="false" dt2D="false" dtr="false" t="normal">SUM(K963:K971)</f>
        <v>40.01</v>
      </c>
      <c r="L972" s="86" t="n">
        <f aca="false" ca="false" dt2D="false" dtr="false" t="normal">SUM(L963:L971)</f>
        <v>107.26</v>
      </c>
      <c r="M972" s="86" t="n"/>
      <c r="N972" s="79" t="n">
        <f aca="false" ca="false" dt2D="false" dtr="false" t="normal">SUM(N963:N971)</f>
        <v>5.81979</v>
      </c>
    </row>
    <row ht="23" outlineLevel="0" r="973">
      <c r="A973" s="83" t="s">
        <v>155</v>
      </c>
      <c r="B973" s="84" t="s">
        <v>156</v>
      </c>
      <c r="C973" s="84" t="s">
        <v>58</v>
      </c>
      <c r="D973" s="84" t="s">
        <v>304</v>
      </c>
      <c r="E973" s="83" t="s">
        <v>73</v>
      </c>
      <c r="F973" s="83" t="n">
        <v>18.7</v>
      </c>
      <c r="G973" s="83" t="n">
        <v>18.7</v>
      </c>
      <c r="H973" s="85" t="s">
        <v>58</v>
      </c>
      <c r="I973" s="83" t="n">
        <v>2</v>
      </c>
      <c r="J973" s="83" t="n">
        <v>0.205</v>
      </c>
      <c r="K973" s="83" t="n">
        <v>12.87</v>
      </c>
      <c r="L973" s="83" t="n">
        <v>62.46</v>
      </c>
      <c r="M973" s="63" t="n">
        <v>31.32</v>
      </c>
      <c r="N973" s="63" t="n">
        <f aca="false" ca="false" dt2D="false" dtr="false" t="normal">F973*M973/1000</f>
        <v>0.585684</v>
      </c>
    </row>
    <row outlineLevel="0" r="974">
      <c r="A974" s="83" t="n"/>
      <c r="B974" s="87" t="s"/>
      <c r="C974" s="84" t="n"/>
      <c r="D974" s="84" t="n"/>
      <c r="E974" s="83" t="s">
        <v>104</v>
      </c>
      <c r="F974" s="83" t="n">
        <v>5</v>
      </c>
      <c r="G974" s="83" t="n">
        <v>5</v>
      </c>
      <c r="H974" s="85" t="n"/>
      <c r="I974" s="83" t="n">
        <v>0.63</v>
      </c>
      <c r="J974" s="83" t="n">
        <v>0.57</v>
      </c>
      <c r="K974" s="83" t="n">
        <v>0.03</v>
      </c>
      <c r="L974" s="83" t="n">
        <v>0.73</v>
      </c>
      <c r="M974" s="63" t="n">
        <v>220.75</v>
      </c>
      <c r="N974" s="63" t="n">
        <f aca="false" ca="false" dt2D="false" dtr="false" t="normal">F974*M974/1000</f>
        <v>1.10375</v>
      </c>
    </row>
    <row outlineLevel="0" r="975">
      <c r="A975" s="83" t="n"/>
      <c r="B975" s="84" t="n"/>
      <c r="C975" s="84" t="n"/>
      <c r="D975" s="84" t="n"/>
      <c r="E975" s="83" t="s">
        <v>30</v>
      </c>
      <c r="F975" s="83" t="n">
        <v>0.5</v>
      </c>
      <c r="G975" s="83" t="n">
        <v>0.5</v>
      </c>
      <c r="H975" s="85" t="n"/>
      <c r="I975" s="83" t="s">
        <v>29</v>
      </c>
      <c r="J975" s="83" t="s">
        <v>29</v>
      </c>
      <c r="K975" s="83" t="s">
        <v>29</v>
      </c>
      <c r="L975" s="83" t="s">
        <v>29</v>
      </c>
      <c r="M975" s="63" t="n"/>
      <c r="N975" s="63" t="n">
        <f aca="false" ca="false" dt2D="false" dtr="false" t="normal">F975*M975/1000</f>
        <v>0</v>
      </c>
    </row>
    <row outlineLevel="0" r="976">
      <c r="A976" s="83" t="n"/>
      <c r="B976" s="84" t="n"/>
      <c r="C976" s="84" t="n"/>
      <c r="D976" s="84" t="n"/>
      <c r="E976" s="83" t="s">
        <v>157</v>
      </c>
      <c r="F976" s="83" t="n">
        <v>20</v>
      </c>
      <c r="G976" s="83" t="n">
        <v>20</v>
      </c>
      <c r="H976" s="85" t="n"/>
      <c r="I976" s="83" t="n">
        <v>0.13</v>
      </c>
      <c r="J976" s="83" t="s">
        <v>29</v>
      </c>
      <c r="K976" s="83" t="n">
        <v>0.91</v>
      </c>
      <c r="L976" s="83" t="n">
        <v>4.1</v>
      </c>
      <c r="M976" s="63" t="n"/>
      <c r="N976" s="63" t="n">
        <f aca="false" ca="false" dt2D="false" dtr="false" t="normal">F976*M976/1000</f>
        <v>0</v>
      </c>
    </row>
    <row outlineLevel="0" r="977">
      <c r="A977" s="83" t="n"/>
      <c r="B977" s="84" t="n"/>
      <c r="C977" s="84" t="n"/>
      <c r="D977" s="84" t="n"/>
      <c r="E977" s="83" t="s">
        <v>60</v>
      </c>
      <c r="F977" s="83" t="n">
        <v>12</v>
      </c>
      <c r="G977" s="83" t="n">
        <v>10</v>
      </c>
      <c r="H977" s="85" t="n"/>
      <c r="I977" s="83" t="n">
        <v>0.17</v>
      </c>
      <c r="J977" s="83" t="n">
        <v>0.01</v>
      </c>
      <c r="K977" s="83" t="n">
        <v>0.97</v>
      </c>
      <c r="L977" s="83" t="n">
        <v>4.13</v>
      </c>
      <c r="M977" s="63" t="n">
        <v>27.74</v>
      </c>
      <c r="N977" s="63" t="n">
        <f aca="false" ca="false" dt2D="false" dtr="false" t="normal">F977*M977/1000</f>
        <v>0.33288</v>
      </c>
    </row>
    <row outlineLevel="0" r="978">
      <c r="A978" s="83" t="n"/>
      <c r="B978" s="84" t="n"/>
      <c r="C978" s="84" t="n"/>
      <c r="D978" s="84" t="n"/>
      <c r="E978" s="83" t="s">
        <v>51</v>
      </c>
      <c r="F978" s="83" t="n">
        <v>12.5</v>
      </c>
      <c r="G978" s="83" t="n">
        <v>10</v>
      </c>
      <c r="H978" s="85" t="n"/>
      <c r="I978" s="83" t="s">
        <v>29</v>
      </c>
      <c r="J978" s="83" t="n">
        <v>4</v>
      </c>
      <c r="K978" s="83" t="s">
        <v>29</v>
      </c>
      <c r="L978" s="83" t="n">
        <v>35.96</v>
      </c>
      <c r="M978" s="63" t="n">
        <v>36.67</v>
      </c>
      <c r="N978" s="63" t="n">
        <f aca="false" ca="false" dt2D="false" dtr="false" t="normal">F978*M978/1000</f>
        <v>0.458375</v>
      </c>
    </row>
    <row outlineLevel="0" r="979">
      <c r="A979" s="83" t="n"/>
      <c r="B979" s="84" t="n"/>
      <c r="C979" s="84" t="n"/>
      <c r="D979" s="84" t="n"/>
      <c r="E979" s="83" t="s">
        <v>69</v>
      </c>
      <c r="F979" s="83" t="n">
        <v>5</v>
      </c>
      <c r="G979" s="83" t="n">
        <v>5</v>
      </c>
      <c r="H979" s="85" t="n"/>
      <c r="I979" s="83" t="n">
        <v>1.95</v>
      </c>
      <c r="J979" s="83" t="n">
        <v>4.9</v>
      </c>
      <c r="K979" s="83" t="n">
        <v>2.91</v>
      </c>
      <c r="L979" s="83" t="n">
        <v>8.82</v>
      </c>
      <c r="M979" s="63" t="n">
        <v>118.3</v>
      </c>
      <c r="N979" s="63" t="n">
        <f aca="false" ca="false" dt2D="false" dtr="false" t="normal">F979*M979/1000</f>
        <v>0.5915</v>
      </c>
    </row>
    <row outlineLevel="0" r="980">
      <c r="A980" s="83" t="n"/>
      <c r="B980" s="84" t="n"/>
      <c r="C980" s="84" t="n"/>
      <c r="D980" s="84" t="n"/>
      <c r="E980" s="83" t="s">
        <v>158</v>
      </c>
      <c r="F980" s="83" t="n"/>
      <c r="G980" s="83" t="n">
        <v>237.5</v>
      </c>
      <c r="H980" s="85" t="n"/>
      <c r="I980" s="83" t="n">
        <v>10.4</v>
      </c>
      <c r="J980" s="83" t="n">
        <v>6.48</v>
      </c>
      <c r="K980" s="83" t="s">
        <v>29</v>
      </c>
      <c r="L980" s="83" t="n">
        <v>88.29</v>
      </c>
      <c r="M980" s="63" t="n"/>
      <c r="N980" s="63" t="n">
        <f aca="false" ca="false" dt2D="false" dtr="false" t="normal">F980*M980/1000</f>
        <v>0</v>
      </c>
    </row>
    <row outlineLevel="0" r="981">
      <c r="A981" s="83" t="n"/>
      <c r="B981" s="84" t="n"/>
      <c r="C981" s="84" t="n"/>
      <c r="D981" s="84" t="n"/>
      <c r="E981" s="83" t="s">
        <v>63</v>
      </c>
      <c r="F981" s="83" t="n">
        <v>54</v>
      </c>
      <c r="G981" s="83" t="s">
        <v>159</v>
      </c>
      <c r="H981" s="85" t="n"/>
      <c r="I981" s="83" t="n">
        <v>10</v>
      </c>
      <c r="J981" s="83" t="n">
        <v>6.48</v>
      </c>
      <c r="K981" s="83" t="s">
        <v>29</v>
      </c>
      <c r="L981" s="83" t="n">
        <v>88.29</v>
      </c>
      <c r="M981" s="63" t="n">
        <v>323.91</v>
      </c>
      <c r="N981" s="63" t="n">
        <f aca="false" ca="false" dt2D="false" dtr="false" t="normal">F981*M981/1000</f>
        <v>17.49114</v>
      </c>
    </row>
    <row outlineLevel="0" r="982">
      <c r="A982" s="83" t="n"/>
      <c r="B982" s="84" t="n"/>
      <c r="C982" s="84" t="n"/>
      <c r="D982" s="84" t="n"/>
      <c r="E982" s="83" t="n"/>
      <c r="F982" s="83" t="n"/>
      <c r="G982" s="83" t="n"/>
      <c r="H982" s="85" t="n"/>
      <c r="I982" s="86" t="n">
        <f aca="false" ca="false" dt2D="false" dtr="false" t="normal">SUM(I973:I981)</f>
        <v>25.28</v>
      </c>
      <c r="J982" s="86" t="n">
        <f aca="false" ca="false" dt2D="false" dtr="false" t="normal">SUM(J973:J981)</f>
        <v>22.645</v>
      </c>
      <c r="K982" s="86" t="n">
        <f aca="false" ca="false" dt2D="false" dtr="false" t="normal">SUM(K973:K981)</f>
        <v>17.69</v>
      </c>
      <c r="L982" s="86" t="n">
        <f aca="false" ca="false" dt2D="false" dtr="false" t="normal">SUM(L973:L981)</f>
        <v>292.78</v>
      </c>
      <c r="M982" s="86" t="n"/>
      <c r="N982" s="79" t="n">
        <f aca="false" ca="false" dt2D="false" dtr="false" t="normal">SUM(N973:N981)</f>
        <v>20.563329</v>
      </c>
    </row>
    <row customHeight="true" ht="12" outlineLevel="0" r="983">
      <c r="A983" s="88" t="s">
        <v>360</v>
      </c>
      <c r="B983" s="89" t="s">
        <v>361</v>
      </c>
      <c r="C983" s="89" t="n">
        <v>130</v>
      </c>
      <c r="D983" s="89" t="n">
        <v>180</v>
      </c>
      <c r="E983" s="88" t="s">
        <v>67</v>
      </c>
      <c r="F983" s="88" t="n">
        <v>110</v>
      </c>
      <c r="G983" s="88" t="n">
        <v>77.25</v>
      </c>
      <c r="H983" s="88" t="n"/>
      <c r="I983" s="88" t="n">
        <v>19.2</v>
      </c>
      <c r="J983" s="88" t="n">
        <v>12.4</v>
      </c>
      <c r="K983" s="88" t="s">
        <v>29</v>
      </c>
      <c r="L983" s="88" t="n">
        <v>168.4</v>
      </c>
      <c r="M983" s="63" t="n">
        <v>323.91</v>
      </c>
      <c r="N983" s="63" t="n">
        <f aca="false" ca="false" dt2D="false" dtr="false" t="normal">F983*M983/1000</f>
        <v>35.6301</v>
      </c>
    </row>
    <row outlineLevel="0" r="984">
      <c r="A984" s="88" t="n"/>
      <c r="B984" s="194" t="s"/>
      <c r="C984" s="89" t="n"/>
      <c r="D984" s="89" t="n"/>
      <c r="E984" s="88" t="s">
        <v>30</v>
      </c>
      <c r="F984" s="88" t="n">
        <v>2</v>
      </c>
      <c r="G984" s="88" t="n">
        <v>2</v>
      </c>
      <c r="H984" s="88" t="n"/>
      <c r="I984" s="88" t="s">
        <v>29</v>
      </c>
      <c r="J984" s="88" t="s">
        <v>29</v>
      </c>
      <c r="K984" s="88" t="s">
        <v>29</v>
      </c>
      <c r="L984" s="88" t="n"/>
      <c r="M984" s="63" t="n"/>
      <c r="N984" s="63" t="n">
        <f aca="false" ca="false" dt2D="false" dtr="false" t="normal">F984*M984/1000</f>
        <v>0</v>
      </c>
    </row>
    <row customHeight="true" ht="12" outlineLevel="0" r="985">
      <c r="A985" s="88" t="n"/>
      <c r="B985" s="91" t="s"/>
      <c r="C985" s="89" t="n"/>
      <c r="D985" s="89" t="n"/>
      <c r="E985" s="88" t="s">
        <v>85</v>
      </c>
      <c r="F985" s="88" t="n">
        <v>15</v>
      </c>
      <c r="G985" s="88" t="n">
        <v>15</v>
      </c>
      <c r="H985" s="88" t="n"/>
      <c r="I985" s="88" t="n">
        <v>1.3</v>
      </c>
      <c r="J985" s="88" t="n">
        <v>0.22</v>
      </c>
      <c r="K985" s="88" t="n">
        <v>6.09</v>
      </c>
      <c r="L985" s="88" t="n">
        <v>31.35</v>
      </c>
      <c r="M985" s="63" t="n">
        <v>46.28</v>
      </c>
      <c r="N985" s="63" t="n">
        <f aca="false" ca="false" dt2D="false" dtr="false" t="normal">F985*M985/1000</f>
        <v>0.6942</v>
      </c>
    </row>
    <row outlineLevel="0" r="986">
      <c r="A986" s="88" t="n"/>
      <c r="B986" s="89" t="n"/>
      <c r="C986" s="89" t="n"/>
      <c r="D986" s="89" t="n"/>
      <c r="E986" s="83" t="s">
        <v>27</v>
      </c>
      <c r="F986" s="88" t="n">
        <v>23</v>
      </c>
      <c r="G986" s="88" t="n">
        <v>23</v>
      </c>
      <c r="H986" s="88" t="n"/>
      <c r="I986" s="88" t="n">
        <v>0.64</v>
      </c>
      <c r="J986" s="88" t="n">
        <v>0.81</v>
      </c>
      <c r="K986" s="88" t="n">
        <v>1.07</v>
      </c>
      <c r="L986" s="88" t="n">
        <v>14.03</v>
      </c>
      <c r="M986" s="63" t="n">
        <v>51.71</v>
      </c>
      <c r="N986" s="63" t="n">
        <f aca="false" ca="false" dt2D="false" dtr="false" t="normal">F986*M986/1000</f>
        <v>1.18933</v>
      </c>
    </row>
    <row outlineLevel="0" r="987">
      <c r="A987" s="88" t="n"/>
      <c r="B987" s="89" t="n"/>
      <c r="C987" s="89" t="n"/>
      <c r="D987" s="89" t="n"/>
      <c r="E987" s="88" t="s">
        <v>227</v>
      </c>
      <c r="F987" s="88" t="n"/>
      <c r="G987" s="88" t="n"/>
      <c r="H987" s="88" t="n">
        <v>113</v>
      </c>
      <c r="I987" s="88" t="n"/>
      <c r="J987" s="88" t="n"/>
      <c r="K987" s="88" t="n"/>
      <c r="L987" s="88" t="n"/>
      <c r="M987" s="63" t="n"/>
      <c r="N987" s="63" t="n"/>
    </row>
    <row outlineLevel="0" r="988">
      <c r="A988" s="88" t="n"/>
      <c r="B988" s="89" t="n"/>
      <c r="C988" s="89" t="n"/>
      <c r="D988" s="89" t="n"/>
      <c r="E988" s="88" t="s">
        <v>292</v>
      </c>
      <c r="F988" s="88" t="n">
        <v>1</v>
      </c>
      <c r="G988" s="88" t="n">
        <v>1</v>
      </c>
      <c r="H988" s="88" t="s">
        <v>362</v>
      </c>
      <c r="I988" s="88" t="n">
        <v>5.72</v>
      </c>
      <c r="J988" s="88" t="n">
        <v>4.5</v>
      </c>
      <c r="K988" s="88" t="n">
        <v>0.27</v>
      </c>
      <c r="L988" s="88" t="n">
        <v>61.47</v>
      </c>
      <c r="M988" s="63" t="n">
        <v>220.75</v>
      </c>
      <c r="N988" s="63" t="n">
        <f aca="false" ca="false" dt2D="false" dtr="false" t="normal">F988*M988/1000</f>
        <v>0.22075</v>
      </c>
    </row>
    <row outlineLevel="0" r="989">
      <c r="A989" s="88" t="n"/>
      <c r="B989" s="89" t="n"/>
      <c r="C989" s="89" t="n"/>
      <c r="D989" s="89" t="n"/>
      <c r="E989" s="88" t="s">
        <v>106</v>
      </c>
      <c r="F989" s="88" t="n">
        <v>4</v>
      </c>
      <c r="G989" s="88" t="n">
        <v>4</v>
      </c>
      <c r="H989" s="88" t="n"/>
      <c r="I989" s="88" t="n">
        <v>2.64</v>
      </c>
      <c r="J989" s="88" t="n">
        <v>0.048</v>
      </c>
      <c r="K989" s="88" t="n">
        <v>1.37</v>
      </c>
      <c r="L989" s="88" t="n">
        <v>7.24</v>
      </c>
      <c r="M989" s="63" t="n"/>
      <c r="N989" s="63" t="n">
        <f aca="false" ca="false" dt2D="false" dtr="false" t="normal">F989*M989/1000</f>
        <v>0</v>
      </c>
    </row>
    <row ht="23" outlineLevel="0" r="990">
      <c r="A990" s="88" t="n"/>
      <c r="B990" s="89" t="n"/>
      <c r="C990" s="89" t="n"/>
      <c r="D990" s="89" t="n"/>
      <c r="E990" s="88" t="s">
        <v>363</v>
      </c>
      <c r="F990" s="88" t="n">
        <v>1</v>
      </c>
      <c r="G990" s="88" t="n">
        <v>1</v>
      </c>
      <c r="H990" s="88" t="n"/>
      <c r="I990" s="88" t="n"/>
      <c r="J990" s="88" t="n">
        <v>0.999</v>
      </c>
      <c r="K990" s="88" t="n"/>
      <c r="L990" s="88" t="n">
        <v>8.99</v>
      </c>
      <c r="M990" s="63" t="n">
        <v>118.3</v>
      </c>
      <c r="N990" s="63" t="n">
        <f aca="false" ca="false" dt2D="false" dtr="false" t="normal">F990*M990/1000</f>
        <v>0.1183</v>
      </c>
    </row>
    <row outlineLevel="0" r="991">
      <c r="A991" s="88" t="n"/>
      <c r="B991" s="89" t="n"/>
      <c r="C991" s="89" t="n"/>
      <c r="D991" s="89" t="n"/>
      <c r="E991" s="88" t="n"/>
      <c r="F991" s="88" t="n"/>
      <c r="G991" s="88" t="n"/>
      <c r="H991" s="88" t="n">
        <v>150</v>
      </c>
      <c r="I991" s="93" t="n">
        <f aca="false" ca="false" dt2D="false" dtr="false" t="normal">SUM(I983:I990)</f>
        <v>29.5</v>
      </c>
      <c r="J991" s="93" t="n">
        <f aca="false" ca="false" dt2D="false" dtr="false" t="normal">SUM(J983:J990)</f>
        <v>18.977</v>
      </c>
      <c r="K991" s="93" t="n">
        <f aca="false" ca="false" dt2D="false" dtr="false" t="normal">SUM(K983:K990)</f>
        <v>8.8</v>
      </c>
      <c r="L991" s="93" t="n">
        <f aca="false" ca="false" dt2D="false" dtr="false" t="normal">SUM(L983:L990)</f>
        <v>291.48</v>
      </c>
      <c r="M991" s="93" t="n"/>
      <c r="N991" s="79" t="n">
        <f aca="false" ca="false" dt2D="false" dtr="false" t="normal">SUM(N983:N990)</f>
        <v>37.85268</v>
      </c>
    </row>
    <row outlineLevel="0" r="992">
      <c r="A992" s="83" t="s">
        <v>164</v>
      </c>
      <c r="B992" s="84" t="s">
        <v>165</v>
      </c>
      <c r="C992" s="84" t="n">
        <v>50</v>
      </c>
      <c r="D992" s="84" t="n">
        <v>50</v>
      </c>
      <c r="E992" s="83" t="s">
        <v>62</v>
      </c>
      <c r="F992" s="83" t="n">
        <v>50</v>
      </c>
      <c r="G992" s="83" t="n"/>
      <c r="H992" s="85" t="n"/>
      <c r="I992" s="83" t="n"/>
      <c r="J992" s="83" t="n">
        <v>0.99</v>
      </c>
      <c r="K992" s="83" t="n"/>
      <c r="L992" s="83" t="n">
        <v>8.99</v>
      </c>
      <c r="M992" s="63" t="n"/>
      <c r="N992" s="63" t="n">
        <f aca="false" ca="false" dt2D="false" dtr="false" t="normal">F992*M992/1000</f>
        <v>0</v>
      </c>
    </row>
    <row outlineLevel="0" r="993">
      <c r="A993" s="83" t="n"/>
      <c r="B993" s="84" t="n"/>
      <c r="C993" s="84" t="n"/>
      <c r="D993" s="84" t="n"/>
      <c r="E993" s="83" t="s">
        <v>69</v>
      </c>
      <c r="F993" s="83" t="n">
        <v>1</v>
      </c>
      <c r="G993" s="83" t="n"/>
      <c r="H993" s="85" t="n"/>
      <c r="I993" s="83" t="n">
        <v>0.26</v>
      </c>
      <c r="J993" s="83" t="n">
        <v>0.02</v>
      </c>
      <c r="K993" s="83" t="n">
        <v>1.71</v>
      </c>
      <c r="L993" s="83" t="n">
        <v>8.35</v>
      </c>
      <c r="M993" s="63" t="n">
        <v>118.3</v>
      </c>
      <c r="N993" s="63" t="n">
        <f aca="false" ca="false" dt2D="false" dtr="false" t="normal">F993*M993/1000</f>
        <v>0.1183</v>
      </c>
    </row>
    <row outlineLevel="0" r="994">
      <c r="A994" s="83" t="n"/>
      <c r="B994" s="84" t="n"/>
      <c r="C994" s="84" t="n"/>
      <c r="D994" s="84" t="n"/>
      <c r="E994" s="83" t="s">
        <v>73</v>
      </c>
      <c r="F994" s="83" t="n">
        <v>2.5</v>
      </c>
      <c r="G994" s="83" t="n"/>
      <c r="H994" s="85" t="n"/>
      <c r="I994" s="83" t="n">
        <v>0.18</v>
      </c>
      <c r="J994" s="83" t="s">
        <v>29</v>
      </c>
      <c r="K994" s="83" t="n">
        <v>0.62</v>
      </c>
      <c r="L994" s="83" t="n">
        <v>3.4</v>
      </c>
      <c r="M994" s="63" t="n">
        <v>31.32</v>
      </c>
      <c r="N994" s="63" t="n">
        <f aca="false" ca="false" dt2D="false" dtr="false" t="normal">F994*M994/1000</f>
        <v>0.0783</v>
      </c>
    </row>
    <row outlineLevel="0" r="995">
      <c r="A995" s="83" t="n"/>
      <c r="B995" s="84" t="n"/>
      <c r="C995" s="84" t="n"/>
      <c r="D995" s="84" t="n"/>
      <c r="E995" s="83" t="s">
        <v>71</v>
      </c>
      <c r="F995" s="83" t="n">
        <v>5</v>
      </c>
      <c r="G995" s="83" t="n"/>
      <c r="H995" s="85" t="n"/>
      <c r="I995" s="83" t="n">
        <v>0.05</v>
      </c>
      <c r="J995" s="83" t="n">
        <v>0</v>
      </c>
      <c r="K995" s="83" t="n">
        <v>0.28</v>
      </c>
      <c r="L995" s="83" t="n">
        <v>1.32</v>
      </c>
      <c r="M995" s="63" t="n"/>
      <c r="N995" s="63" t="n">
        <f aca="false" ca="false" dt2D="false" dtr="false" t="normal">F995*M995/1000</f>
        <v>0</v>
      </c>
    </row>
    <row outlineLevel="0" r="996">
      <c r="A996" s="83" t="n"/>
      <c r="B996" s="84" t="n"/>
      <c r="C996" s="84" t="n"/>
      <c r="D996" s="84" t="n"/>
      <c r="E996" s="83" t="s">
        <v>51</v>
      </c>
      <c r="F996" s="83" t="n">
        <v>5</v>
      </c>
      <c r="G996" s="83" t="n">
        <v>4</v>
      </c>
      <c r="H996" s="85" t="n"/>
      <c r="I996" s="83" t="n">
        <v>0.01</v>
      </c>
      <c r="J996" s="83" t="s">
        <v>29</v>
      </c>
      <c r="K996" s="83" t="n">
        <v>0.09</v>
      </c>
      <c r="L996" s="83" t="n">
        <v>0.41</v>
      </c>
      <c r="M996" s="63" t="n">
        <v>36.67</v>
      </c>
      <c r="N996" s="63" t="n">
        <f aca="false" ca="false" dt2D="false" dtr="false" t="normal">F996*M996/1000</f>
        <v>0.18335</v>
      </c>
    </row>
    <row outlineLevel="0" r="997">
      <c r="A997" s="83" t="n"/>
      <c r="B997" s="84" t="n"/>
      <c r="C997" s="84" t="n"/>
      <c r="D997" s="84" t="n"/>
      <c r="E997" s="83" t="s">
        <v>60</v>
      </c>
      <c r="F997" s="83" t="n">
        <v>1.2</v>
      </c>
      <c r="G997" s="83" t="n">
        <v>1</v>
      </c>
      <c r="H997" s="85" t="n"/>
      <c r="I997" s="83" t="s">
        <v>29</v>
      </c>
      <c r="J997" s="83" t="s">
        <v>29</v>
      </c>
      <c r="K997" s="83" t="n">
        <v>0.79</v>
      </c>
      <c r="L997" s="83" t="n">
        <v>3.03</v>
      </c>
      <c r="M997" s="63" t="n">
        <v>27.74</v>
      </c>
      <c r="N997" s="63" t="n">
        <f aca="false" ca="false" dt2D="false" dtr="false" t="normal">F997*M997/1000</f>
        <v>0.033288</v>
      </c>
    </row>
    <row outlineLevel="0" r="998">
      <c r="A998" s="83" t="n"/>
      <c r="B998" s="84" t="n"/>
      <c r="C998" s="84" t="n"/>
      <c r="D998" s="84" t="n"/>
      <c r="E998" s="83" t="s">
        <v>28</v>
      </c>
      <c r="F998" s="83" t="n">
        <v>0.7</v>
      </c>
      <c r="G998" s="83" t="n"/>
      <c r="H998" s="85" t="n"/>
      <c r="I998" s="83" t="n">
        <v>0.91</v>
      </c>
      <c r="J998" s="83" t="n">
        <v>2.04</v>
      </c>
      <c r="K998" s="83" t="n">
        <v>4.1</v>
      </c>
      <c r="L998" s="83" t="n">
        <v>27.35</v>
      </c>
      <c r="M998" s="63" t="n">
        <v>52.87</v>
      </c>
      <c r="N998" s="63" t="n">
        <f aca="false" ca="false" dt2D="false" dtr="false" t="normal">F998*M998/1000</f>
        <v>0.037009</v>
      </c>
    </row>
    <row outlineLevel="0" r="999">
      <c r="A999" s="83" t="n"/>
      <c r="B999" s="84" t="n"/>
      <c r="C999" s="84" t="n"/>
      <c r="D999" s="84" t="n"/>
      <c r="E999" s="83" t="n"/>
      <c r="F999" s="83" t="n"/>
      <c r="G999" s="83" t="n"/>
      <c r="H999" s="85" t="n">
        <v>50</v>
      </c>
      <c r="I999" s="86" t="n">
        <f aca="false" ca="false" dt2D="false" dtr="false" t="normal">SUM(I992:I998)</f>
        <v>1.41</v>
      </c>
      <c r="J999" s="86" t="n">
        <f aca="false" ca="false" dt2D="false" dtr="false" t="normal">SUM(J992:J998)</f>
        <v>3.05</v>
      </c>
      <c r="K999" s="86" t="n">
        <f aca="false" ca="false" dt2D="false" dtr="false" t="normal">SUM(K992:K998)</f>
        <v>7.59</v>
      </c>
      <c r="L999" s="86" t="n">
        <f aca="false" ca="false" dt2D="false" dtr="false" t="normal">SUM(L992:L998)</f>
        <v>52.85</v>
      </c>
      <c r="M999" s="86" t="n"/>
      <c r="N999" s="79" t="n">
        <f aca="false" ca="false" dt2D="false" dtr="false" t="normal">SUM(N992:N998)</f>
        <v>0.450247</v>
      </c>
    </row>
    <row customHeight="true" ht="12" outlineLevel="0" r="1000">
      <c r="A1000" s="88" t="s">
        <v>160</v>
      </c>
      <c r="B1000" s="95" t="s">
        <v>166</v>
      </c>
      <c r="C1000" s="95" t="n"/>
      <c r="D1000" s="95" t="n"/>
      <c r="E1000" s="88" t="s">
        <v>167</v>
      </c>
      <c r="F1000" s="88" t="n">
        <v>35.7</v>
      </c>
      <c r="G1000" s="88" t="n">
        <v>35.7</v>
      </c>
      <c r="H1000" s="88" t="n"/>
      <c r="I1000" s="88" t="n">
        <v>2.8</v>
      </c>
      <c r="J1000" s="88" t="n">
        <v>0.4</v>
      </c>
      <c r="K1000" s="88" t="n">
        <v>28.5</v>
      </c>
      <c r="L1000" s="88" t="n">
        <v>132</v>
      </c>
      <c r="M1000" s="96" t="n">
        <v>64.72</v>
      </c>
      <c r="N1000" s="63" t="n">
        <f aca="false" ca="false" dt2D="false" dtr="false" t="normal">F1000*M1000/1000</f>
        <v>2.310504</v>
      </c>
    </row>
    <row ht="23" outlineLevel="0" r="1001">
      <c r="A1001" s="97" t="s"/>
      <c r="B1001" s="98" t="s"/>
      <c r="C1001" s="99" t="n">
        <v>180</v>
      </c>
      <c r="D1001" s="99" t="n">
        <v>220</v>
      </c>
      <c r="E1001" s="88" t="s">
        <v>168</v>
      </c>
      <c r="F1001" s="88" t="n">
        <v>5</v>
      </c>
      <c r="G1001" s="88" t="n">
        <v>5</v>
      </c>
      <c r="H1001" s="88" t="n"/>
      <c r="I1001" s="88" t="n"/>
      <c r="J1001" s="88" t="n">
        <v>14.9</v>
      </c>
      <c r="K1001" s="88" t="n"/>
      <c r="L1001" s="88" t="n">
        <v>134.8</v>
      </c>
      <c r="M1001" s="96" t="n">
        <v>504.7</v>
      </c>
      <c r="N1001" s="63" t="n">
        <f aca="false" ca="false" dt2D="false" dtr="false" t="normal">F1001*M1001/1000</f>
        <v>2.5235</v>
      </c>
    </row>
    <row customHeight="true" ht="12" outlineLevel="0" r="1002">
      <c r="A1002" s="97" t="s"/>
      <c r="B1002" s="99" t="n"/>
      <c r="C1002" s="99" t="n"/>
      <c r="D1002" s="99" t="n"/>
      <c r="E1002" s="88" t="s">
        <v>169</v>
      </c>
      <c r="F1002" s="88" t="n">
        <v>2</v>
      </c>
      <c r="G1002" s="88" t="n">
        <v>2</v>
      </c>
      <c r="H1002" s="88" t="n"/>
      <c r="I1002" s="88" t="n"/>
      <c r="J1002" s="88" t="n"/>
      <c r="K1002" s="88" t="n"/>
      <c r="L1002" s="88" t="n"/>
      <c r="M1002" s="96" t="n"/>
      <c r="N1002" s="63" t="n">
        <f aca="false" ca="false" dt2D="false" dtr="false" t="normal">F1002*M1002/1000</f>
        <v>0</v>
      </c>
    </row>
    <row outlineLevel="0" r="1003">
      <c r="A1003" s="100" t="s"/>
      <c r="B1003" s="101" t="n"/>
      <c r="C1003" s="101" t="n"/>
      <c r="D1003" s="101" t="n"/>
      <c r="E1003" s="88" t="s">
        <v>170</v>
      </c>
      <c r="F1003" s="88" t="n"/>
      <c r="G1003" s="88" t="n"/>
      <c r="H1003" s="88" t="n">
        <v>200</v>
      </c>
      <c r="I1003" s="93" t="n">
        <f aca="false" ca="false" dt2D="false" dtr="false" t="normal">SUM(I1000:I1002)</f>
        <v>2.8</v>
      </c>
      <c r="J1003" s="93" t="n">
        <f aca="false" ca="false" dt2D="false" dtr="false" t="normal">SUM(J1000:J1002)</f>
        <v>15.3</v>
      </c>
      <c r="K1003" s="93" t="n">
        <f aca="false" ca="false" dt2D="false" dtr="false" t="normal">SUM(K1000:K1002)</f>
        <v>28.5</v>
      </c>
      <c r="L1003" s="93" t="n">
        <f aca="false" ca="false" dt2D="false" dtr="false" t="normal">SUM(L1000:L1002)</f>
        <v>266.8</v>
      </c>
      <c r="M1003" s="93" t="n"/>
      <c r="N1003" s="79" t="n">
        <f aca="false" ca="false" dt2D="false" dtr="false" t="normal">SUM(N1000:N1002)</f>
        <v>4.834004</v>
      </c>
    </row>
    <row customHeight="true" ht="12" outlineLevel="0" r="1004">
      <c r="A1004" s="83" t="s">
        <v>171</v>
      </c>
      <c r="B1004" s="84" t="s">
        <v>172</v>
      </c>
      <c r="C1004" s="102" t="n"/>
      <c r="D1004" s="102" t="n"/>
      <c r="E1004" s="83" t="s">
        <v>53</v>
      </c>
      <c r="F1004" s="83" t="n">
        <v>25</v>
      </c>
      <c r="G1004" s="83" t="n">
        <v>22</v>
      </c>
      <c r="H1004" s="85" t="n"/>
      <c r="I1004" s="83" t="n">
        <v>0.1</v>
      </c>
      <c r="J1004" s="83" t="n">
        <v>0.09</v>
      </c>
      <c r="K1004" s="83" t="n">
        <v>2.2</v>
      </c>
      <c r="L1004" s="83" t="n">
        <v>9.9</v>
      </c>
      <c r="M1004" s="63" t="n">
        <v>83.14</v>
      </c>
      <c r="N1004" s="63" t="n">
        <f aca="false" ca="false" dt2D="false" dtr="false" t="normal">F1004*M1004/1000</f>
        <v>2.0785</v>
      </c>
    </row>
    <row outlineLevel="0" r="1005">
      <c r="A1005" s="83" t="n"/>
      <c r="B1005" s="87" t="s"/>
      <c r="C1005" s="103" t="n">
        <v>200</v>
      </c>
      <c r="D1005" s="103" t="n">
        <v>200</v>
      </c>
      <c r="E1005" s="83" t="s">
        <v>28</v>
      </c>
      <c r="F1005" s="83" t="n">
        <v>20</v>
      </c>
      <c r="G1005" s="83" t="n">
        <v>20</v>
      </c>
      <c r="H1005" s="85" t="n"/>
      <c r="I1005" s="83" t="n"/>
      <c r="J1005" s="83" t="n"/>
      <c r="K1005" s="83" t="n">
        <v>19.96</v>
      </c>
      <c r="L1005" s="83" t="n">
        <v>75.8</v>
      </c>
      <c r="M1005" s="63" t="n">
        <v>52.87</v>
      </c>
      <c r="N1005" s="63" t="n">
        <f aca="false" ca="false" dt2D="false" dtr="false" t="normal">F1005*M1005/1000</f>
        <v>1.0574</v>
      </c>
    </row>
    <row customHeight="true" ht="14.25" outlineLevel="0" r="1006">
      <c r="A1006" s="83" t="n"/>
      <c r="B1006" s="84" t="n"/>
      <c r="C1006" s="84" t="n"/>
      <c r="D1006" s="84" t="n"/>
      <c r="E1006" s="83" t="n"/>
      <c r="F1006" s="83" t="n"/>
      <c r="G1006" s="83" t="n"/>
      <c r="H1006" s="85" t="n">
        <v>200</v>
      </c>
      <c r="I1006" s="86" t="n">
        <f aca="false" ca="false" dt2D="false" dtr="false" t="normal">SUM(I1004:I1005)</f>
        <v>0.1</v>
      </c>
      <c r="J1006" s="86" t="n">
        <f aca="false" ca="false" dt2D="false" dtr="false" t="normal">SUM(J1004:J1005)</f>
        <v>0.09</v>
      </c>
      <c r="K1006" s="86" t="n">
        <f aca="false" ca="false" dt2D="false" dtr="false" t="normal">SUM(K1004:K1005)</f>
        <v>22.16</v>
      </c>
      <c r="L1006" s="86" t="n">
        <f aca="false" ca="false" dt2D="false" dtr="false" t="normal">SUM(L1004:L1005)</f>
        <v>85.7</v>
      </c>
      <c r="M1006" s="86" t="n"/>
      <c r="N1006" s="79" t="n">
        <f aca="false" ca="false" dt2D="false" dtr="false" t="normal">SUM(N1004:N1005)</f>
        <v>3.1359</v>
      </c>
    </row>
    <row outlineLevel="0" r="1007">
      <c r="A1007" s="83" t="n"/>
      <c r="B1007" s="84" t="s">
        <v>81</v>
      </c>
      <c r="C1007" s="84" t="s">
        <v>82</v>
      </c>
      <c r="D1007" s="84" t="s">
        <v>83</v>
      </c>
      <c r="E1007" s="104" t="s">
        <v>84</v>
      </c>
      <c r="F1007" s="104" t="n">
        <v>40</v>
      </c>
      <c r="G1007" s="104" t="n">
        <v>40</v>
      </c>
      <c r="H1007" s="88" t="n">
        <v>40</v>
      </c>
      <c r="I1007" s="83" t="n">
        <v>3.48</v>
      </c>
      <c r="J1007" s="83" t="n">
        <v>0.6</v>
      </c>
      <c r="K1007" s="83" t="n">
        <v>16</v>
      </c>
      <c r="L1007" s="83" t="n">
        <v>83.6</v>
      </c>
      <c r="M1007" s="63" t="n">
        <v>55.61</v>
      </c>
      <c r="N1007" s="63" t="n">
        <f aca="false" ca="false" dt2D="false" dtr="false" t="normal">F1007*M1007/1000</f>
        <v>2.2244</v>
      </c>
    </row>
    <row outlineLevel="0" r="1008">
      <c r="A1008" s="83" t="n"/>
      <c r="B1008" s="84" t="n"/>
      <c r="C1008" s="84" t="n"/>
      <c r="D1008" s="84" t="n"/>
      <c r="E1008" s="83" t="s">
        <v>85</v>
      </c>
      <c r="F1008" s="83" t="n">
        <v>80</v>
      </c>
      <c r="G1008" s="83" t="n">
        <v>80</v>
      </c>
      <c r="H1008" s="85" t="n">
        <v>80</v>
      </c>
      <c r="I1008" s="83" t="n">
        <v>5.28</v>
      </c>
      <c r="J1008" s="83" t="n">
        <v>0.96</v>
      </c>
      <c r="K1008" s="83" t="n">
        <v>28.24</v>
      </c>
      <c r="L1008" s="83" t="n">
        <v>144.8</v>
      </c>
      <c r="M1008" s="63" t="n">
        <v>46.28</v>
      </c>
      <c r="N1008" s="63" t="n">
        <f aca="false" ca="false" dt2D="false" dtr="false" t="normal">F1008*M1008/1000</f>
        <v>3.7024</v>
      </c>
    </row>
    <row outlineLevel="0" r="1009">
      <c r="A1009" s="83" t="n"/>
      <c r="B1009" s="84" t="n"/>
      <c r="C1009" s="84" t="n"/>
      <c r="D1009" s="84" t="n"/>
      <c r="E1009" s="83" t="n"/>
      <c r="F1009" s="83" t="n"/>
      <c r="G1009" s="83" t="n"/>
      <c r="H1009" s="85" t="n"/>
      <c r="I1009" s="86" t="n">
        <f aca="false" ca="false" dt2D="false" dtr="false" t="normal">SUM(I1007:I1008)</f>
        <v>8.76</v>
      </c>
      <c r="J1009" s="86" t="n">
        <f aca="false" ca="false" dt2D="false" dtr="false" t="normal">SUM(J1007:J1008)</f>
        <v>1.56</v>
      </c>
      <c r="K1009" s="86" t="n">
        <f aca="false" ca="false" dt2D="false" dtr="false" t="normal">SUM(K1007:K1008)</f>
        <v>44.24</v>
      </c>
      <c r="L1009" s="86" t="n">
        <f aca="false" ca="false" dt2D="false" dtr="false" t="normal">SUM(L1007:L1008)</f>
        <v>228.4</v>
      </c>
      <c r="M1009" s="86" t="n"/>
      <c r="N1009" s="79" t="n">
        <f aca="false" ca="false" dt2D="false" dtr="false" t="normal">SUM(N1007:N1008)</f>
        <v>5.9268</v>
      </c>
    </row>
    <row outlineLevel="0" r="1010">
      <c r="A1010" s="83" t="s">
        <v>364</v>
      </c>
      <c r="B1010" s="84" t="s">
        <v>365</v>
      </c>
      <c r="C1010" s="84" t="n"/>
      <c r="D1010" s="84" t="n"/>
      <c r="E1010" s="83" t="s">
        <v>73</v>
      </c>
      <c r="F1010" s="83" t="n">
        <v>32</v>
      </c>
      <c r="G1010" s="83" t="n"/>
      <c r="H1010" s="85" t="n"/>
      <c r="I1010" s="83" t="n">
        <v>3.29</v>
      </c>
      <c r="J1010" s="83" t="n">
        <v>0.34</v>
      </c>
      <c r="K1010" s="83" t="n">
        <v>21.77</v>
      </c>
      <c r="L1010" s="83" t="n">
        <v>133.6</v>
      </c>
      <c r="M1010" s="63" t="n">
        <v>31.32</v>
      </c>
      <c r="N1010" s="63" t="n">
        <f aca="false" ca="false" dt2D="false" dtr="false" t="normal">F1010*M1010/1000</f>
        <v>1.00224</v>
      </c>
    </row>
    <row outlineLevel="0" r="1011">
      <c r="A1011" s="83" t="n"/>
      <c r="B1011" s="87" t="s"/>
      <c r="C1011" s="84" t="n">
        <v>50</v>
      </c>
      <c r="D1011" s="84" t="n">
        <v>50</v>
      </c>
      <c r="E1011" s="83" t="s">
        <v>28</v>
      </c>
      <c r="F1011" s="83" t="n">
        <v>5</v>
      </c>
      <c r="G1011" s="83" t="n"/>
      <c r="H1011" s="85" t="n"/>
      <c r="I1011" s="83" t="s">
        <v>29</v>
      </c>
      <c r="J1011" s="83" t="s">
        <v>29</v>
      </c>
      <c r="K1011" s="83" t="n">
        <v>4.99</v>
      </c>
      <c r="L1011" s="83" t="n">
        <v>18.95</v>
      </c>
      <c r="M1011" s="63" t="n">
        <v>52.87</v>
      </c>
      <c r="N1011" s="63" t="n">
        <f aca="false" ca="false" dt2D="false" dtr="false" t="normal">F1011*M1011/1000</f>
        <v>0.26435</v>
      </c>
    </row>
    <row outlineLevel="0" r="1012">
      <c r="A1012" s="83" t="n"/>
      <c r="B1012" s="84" t="n"/>
      <c r="C1012" s="84" t="n"/>
      <c r="D1012" s="84" t="n"/>
      <c r="E1012" s="83" t="s">
        <v>31</v>
      </c>
      <c r="F1012" s="83" t="n">
        <v>5</v>
      </c>
      <c r="G1012" s="83" t="n"/>
      <c r="H1012" s="85" t="n"/>
      <c r="I1012" s="83" t="n">
        <v>0.04</v>
      </c>
      <c r="J1012" s="83" t="n">
        <v>3.34</v>
      </c>
      <c r="K1012" s="83" t="n">
        <v>0.12</v>
      </c>
      <c r="L1012" s="83" t="n">
        <v>0.41</v>
      </c>
      <c r="M1012" s="63" t="n">
        <v>504.7</v>
      </c>
      <c r="N1012" s="63" t="n">
        <f aca="false" ca="false" dt2D="false" dtr="false" t="normal">F1012*M1012/1000</f>
        <v>2.5235</v>
      </c>
    </row>
    <row customHeight="true" ht="21" outlineLevel="0" r="1013">
      <c r="A1013" s="83" t="n"/>
      <c r="B1013" s="84" t="n"/>
      <c r="C1013" s="84" t="n"/>
      <c r="D1013" s="84" t="n"/>
      <c r="E1013" s="83" t="s">
        <v>104</v>
      </c>
      <c r="F1013" s="83" t="n">
        <v>40</v>
      </c>
      <c r="G1013" s="83" t="n"/>
      <c r="H1013" s="85" t="n"/>
      <c r="I1013" s="83" t="n">
        <v>0.66</v>
      </c>
      <c r="J1013" s="83" t="n">
        <v>0.52</v>
      </c>
      <c r="K1013" s="83" t="n">
        <v>0.03</v>
      </c>
      <c r="L1013" s="83" t="n">
        <v>7.1</v>
      </c>
      <c r="M1013" s="63" t="n">
        <v>220.75</v>
      </c>
      <c r="N1013" s="63" t="n">
        <f aca="false" ca="false" dt2D="false" dtr="false" t="normal">F1013*M1013/1000</f>
        <v>8.83</v>
      </c>
    </row>
    <row outlineLevel="0" r="1014">
      <c r="A1014" s="83" t="n"/>
      <c r="B1014" s="84" t="n"/>
      <c r="C1014" s="84" t="n"/>
      <c r="D1014" s="84" t="n"/>
      <c r="E1014" s="83" t="s">
        <v>139</v>
      </c>
      <c r="F1014" s="83" t="n">
        <v>0.5</v>
      </c>
      <c r="G1014" s="83" t="n"/>
      <c r="H1014" s="85" t="n"/>
      <c r="I1014" s="83" t="s">
        <v>29</v>
      </c>
      <c r="J1014" s="83" t="s">
        <v>29</v>
      </c>
      <c r="K1014" s="83" t="s">
        <v>29</v>
      </c>
      <c r="L1014" s="83" t="s">
        <v>29</v>
      </c>
      <c r="M1014" s="63" t="n"/>
      <c r="N1014" s="63" t="n">
        <f aca="false" ca="false" dt2D="false" dtr="false" t="normal">F1014*M1014/1000</f>
        <v>0</v>
      </c>
    </row>
    <row outlineLevel="0" r="1015">
      <c r="A1015" s="83" t="n"/>
      <c r="B1015" s="84" t="n"/>
      <c r="C1015" s="84" t="n"/>
      <c r="D1015" s="84" t="n"/>
      <c r="E1015" s="83" t="s">
        <v>27</v>
      </c>
      <c r="F1015" s="83" t="n">
        <v>5.3</v>
      </c>
      <c r="G1015" s="83" t="n"/>
      <c r="H1015" s="85" t="n"/>
      <c r="I1015" s="83" t="n">
        <v>0.15</v>
      </c>
      <c r="J1015" s="83" t="n">
        <v>0.17</v>
      </c>
      <c r="K1015" s="83" t="n">
        <v>0.25</v>
      </c>
      <c r="L1015" s="83" t="n">
        <v>3.07</v>
      </c>
      <c r="M1015" s="63" t="n">
        <v>51.71</v>
      </c>
      <c r="N1015" s="63" t="n">
        <f aca="false" ca="false" dt2D="false" dtr="false" t="normal">F1015*M1015/1000</f>
        <v>0.274063</v>
      </c>
    </row>
    <row outlineLevel="0" r="1016">
      <c r="A1016" s="83" t="n"/>
      <c r="B1016" s="84" t="n"/>
      <c r="C1016" s="84" t="n"/>
      <c r="D1016" s="84" t="n"/>
      <c r="E1016" s="83" t="s">
        <v>30</v>
      </c>
      <c r="F1016" s="83" t="n">
        <v>0.25</v>
      </c>
      <c r="G1016" s="83" t="n"/>
      <c r="H1016" s="85" t="n"/>
      <c r="I1016" s="83" t="s">
        <v>29</v>
      </c>
      <c r="J1016" s="83" t="s">
        <v>29</v>
      </c>
      <c r="K1016" s="83" t="s">
        <v>29</v>
      </c>
      <c r="L1016" s="83" t="s">
        <v>29</v>
      </c>
      <c r="M1016" s="63" t="n"/>
      <c r="N1016" s="63" t="n">
        <f aca="false" ca="false" dt2D="false" dtr="false" t="normal">F1016*M1016/1000</f>
        <v>0</v>
      </c>
    </row>
    <row outlineLevel="0" r="1017">
      <c r="A1017" s="83" t="n"/>
      <c r="B1017" s="84" t="n"/>
      <c r="C1017" s="84" t="n"/>
      <c r="D1017" s="84" t="n"/>
      <c r="E1017" s="83" t="s">
        <v>91</v>
      </c>
      <c r="F1017" s="83" t="n">
        <v>0.8</v>
      </c>
      <c r="G1017" s="83" t="n"/>
      <c r="H1017" s="85" t="n"/>
      <c r="I1017" s="83" t="n">
        <v>0.69</v>
      </c>
      <c r="J1017" s="83" t="n">
        <v>0.08</v>
      </c>
      <c r="K1017" s="83" t="n"/>
      <c r="L1017" s="83" t="n">
        <v>1.09</v>
      </c>
      <c r="M1017" s="63" t="n">
        <v>51.7</v>
      </c>
      <c r="N1017" s="63" t="n">
        <f aca="false" ca="false" dt2D="false" dtr="false" t="normal">F1017*M1017/1000</f>
        <v>0.04136</v>
      </c>
    </row>
    <row outlineLevel="0" r="1018">
      <c r="A1018" s="83" t="n"/>
      <c r="B1018" s="84" t="n"/>
      <c r="C1018" s="84" t="n"/>
      <c r="D1018" s="84" t="n"/>
      <c r="E1018" s="83" t="s">
        <v>69</v>
      </c>
      <c r="F1018" s="83" t="n">
        <v>2.5</v>
      </c>
      <c r="G1018" s="83" t="n"/>
      <c r="H1018" s="85" t="n"/>
      <c r="I1018" s="83" t="s">
        <v>29</v>
      </c>
      <c r="J1018" s="83" t="n">
        <v>0.24</v>
      </c>
      <c r="K1018" s="83" t="s">
        <v>29</v>
      </c>
      <c r="L1018" s="83" t="n">
        <v>2.25</v>
      </c>
      <c r="M1018" s="63" t="n">
        <v>118.3</v>
      </c>
      <c r="N1018" s="63" t="n">
        <f aca="false" ca="false" dt2D="false" dtr="false" t="normal">F1018*M1018/1000</f>
        <v>0.29575</v>
      </c>
    </row>
    <row outlineLevel="0" r="1019">
      <c r="A1019" s="83" t="n"/>
      <c r="B1019" s="84" t="n"/>
      <c r="C1019" s="84" t="n"/>
      <c r="D1019" s="84" t="n"/>
      <c r="E1019" s="83" t="s">
        <v>175</v>
      </c>
      <c r="F1019" s="83" t="n">
        <v>57</v>
      </c>
      <c r="G1019" s="83" t="n"/>
      <c r="H1019" s="85" t="n"/>
      <c r="I1019" s="83" t="s">
        <v>29</v>
      </c>
      <c r="J1019" s="83" t="s">
        <v>29</v>
      </c>
      <c r="K1019" s="83" t="s">
        <v>29</v>
      </c>
      <c r="L1019" s="83" t="s">
        <v>29</v>
      </c>
      <c r="M1019" s="63" t="n"/>
      <c r="N1019" s="63" t="n">
        <f aca="false" ca="false" dt2D="false" dtr="false" t="normal">F1019*M1019/1000</f>
        <v>0</v>
      </c>
    </row>
    <row outlineLevel="0" r="1020">
      <c r="A1020" s="83" t="n"/>
      <c r="B1020" s="84" t="n"/>
      <c r="C1020" s="84" t="n"/>
      <c r="D1020" s="84" t="n"/>
      <c r="E1020" s="83" t="s">
        <v>366</v>
      </c>
      <c r="F1020" s="83" t="n">
        <v>0.75</v>
      </c>
      <c r="G1020" s="83" t="n"/>
      <c r="H1020" s="85" t="n">
        <v>50</v>
      </c>
      <c r="I1020" s="83" t="s">
        <v>29</v>
      </c>
      <c r="J1020" s="83" t="s">
        <v>29</v>
      </c>
      <c r="K1020" s="83" t="n">
        <v>0.74</v>
      </c>
      <c r="L1020" s="83" t="n">
        <v>2.64</v>
      </c>
      <c r="M1020" s="63" t="n"/>
      <c r="N1020" s="63" t="n">
        <f aca="false" ca="false" dt2D="false" dtr="false" t="normal">F1020*M1020/1000</f>
        <v>0</v>
      </c>
    </row>
    <row outlineLevel="0" r="1021">
      <c r="A1021" s="83" t="n"/>
      <c r="B1021" s="84" t="n"/>
      <c r="C1021" s="84" t="n"/>
      <c r="D1021" s="84" t="n"/>
      <c r="E1021" s="83" t="n"/>
      <c r="F1021" s="83" t="n"/>
      <c r="G1021" s="83" t="n"/>
      <c r="H1021" s="85" t="n"/>
      <c r="I1021" s="86" t="n">
        <f aca="false" ca="false" dt2D="false" dtr="false" t="normal">SUM(I1010:I1020)</f>
        <v>4.83</v>
      </c>
      <c r="J1021" s="86" t="n">
        <f aca="false" ca="false" dt2D="false" dtr="false" t="normal">SUM(J1010:J1020)</f>
        <v>4.69</v>
      </c>
      <c r="K1021" s="86" t="n">
        <f aca="false" ca="false" dt2D="false" dtr="false" t="normal">SUM(K1010:K1020)</f>
        <v>27.9</v>
      </c>
      <c r="L1021" s="86" t="n">
        <f aca="false" ca="false" dt2D="false" dtr="false" t="normal">SUM(L1010:L1020)</f>
        <v>169.11</v>
      </c>
      <c r="M1021" s="86" t="n"/>
      <c r="N1021" s="79" t="n">
        <f aca="false" ca="false" dt2D="false" dtr="false" t="normal">SUM(N1010:N1020)</f>
        <v>13.231263</v>
      </c>
    </row>
    <row outlineLevel="0" r="1022">
      <c r="A1022" s="83" t="n"/>
      <c r="B1022" s="84" t="s">
        <v>95</v>
      </c>
      <c r="C1022" s="84" t="n">
        <v>100</v>
      </c>
      <c r="D1022" s="84" t="n">
        <v>100</v>
      </c>
      <c r="E1022" s="83" t="s">
        <v>95</v>
      </c>
      <c r="F1022" s="83" t="n">
        <v>100</v>
      </c>
      <c r="G1022" s="83" t="n">
        <v>100</v>
      </c>
      <c r="H1022" s="85" t="n"/>
      <c r="I1022" s="86" t="n">
        <v>0.2</v>
      </c>
      <c r="J1022" s="86" t="n">
        <v>5.4</v>
      </c>
      <c r="K1022" s="86" t="n">
        <v>32</v>
      </c>
      <c r="L1022" s="86" t="n">
        <v>144</v>
      </c>
      <c r="M1022" s="63" t="n">
        <v>78.93</v>
      </c>
      <c r="N1022" s="79" t="n">
        <f aca="false" ca="false" dt2D="false" dtr="false" t="normal">F1022*M1022/1000</f>
        <v>7.893</v>
      </c>
    </row>
    <row customHeight="true" ht="12" outlineLevel="0" r="1023">
      <c r="A1023" s="119" t="s">
        <v>140</v>
      </c>
      <c r="B1023" s="120" t="s"/>
      <c r="C1023" s="119" t="n"/>
      <c r="D1023" s="119" t="n"/>
      <c r="E1023" s="86" t="n"/>
      <c r="F1023" s="86" t="n"/>
      <c r="G1023" s="86" t="n"/>
      <c r="H1023" s="121" t="n"/>
      <c r="I1023" s="86" t="n">
        <f aca="false" ca="false" dt2D="false" dtr="false" t="normal">I1022+I1021+I1009+I1006+I1003+I999+I991+I982+I972</f>
        <v>75.45</v>
      </c>
      <c r="J1023" s="86" t="n">
        <f aca="false" ca="false" dt2D="false" dtr="false" t="normal">J1022+J1021+J1009+J1006+J1003+J999+J991+J982+J972</f>
        <v>76.984</v>
      </c>
      <c r="K1023" s="86" t="n">
        <f aca="false" ca="false" dt2D="false" dtr="false" t="normal">K1022+K1021+K1009+K1006+K1003+K999+K991+K982+K972</f>
        <v>228.89</v>
      </c>
      <c r="L1023" s="86" t="n">
        <f aca="false" ca="false" dt2D="false" dtr="false" t="normal">L1022+L1021+L1009+L1006+L1003+L999+L991+L982+L972</f>
        <v>1638.38</v>
      </c>
      <c r="M1023" s="86" t="n"/>
      <c r="N1023" s="79" t="n">
        <f aca="false" ca="false" dt2D="false" dtr="false" t="normal">N1022+N1021+N1009+N1006+N999+N991+N982+N972</f>
        <v>94.873009</v>
      </c>
    </row>
    <row customHeight="true" ht="12" outlineLevel="0" r="1024">
      <c r="A1024" s="119" t="s">
        <v>97</v>
      </c>
      <c r="B1024" s="120" t="s"/>
      <c r="C1024" s="119" t="n"/>
      <c r="D1024" s="119" t="n"/>
      <c r="E1024" s="86" t="n"/>
      <c r="F1024" s="86" t="n"/>
      <c r="G1024" s="86" t="n"/>
      <c r="H1024" s="93" t="n"/>
      <c r="I1024" s="93" t="n">
        <f aca="false" ca="false" dt2D="false" dtr="false" t="normal">I1023+I961</f>
        <v>95.5</v>
      </c>
      <c r="J1024" s="93" t="n">
        <f aca="false" ca="false" dt2D="false" dtr="false" t="normal">J1023+J961</f>
        <v>97.714</v>
      </c>
      <c r="K1024" s="93" t="n">
        <f aca="false" ca="false" dt2D="false" dtr="false" t="normal">K1023+K961</f>
        <v>356.97</v>
      </c>
      <c r="L1024" s="93" t="n">
        <f aca="false" ca="false" dt2D="false" dtr="false" t="normal">L1023+L961</f>
        <v>2416.32</v>
      </c>
      <c r="M1024" s="93" t="n"/>
      <c r="N1024" s="79" t="n">
        <f aca="false" ca="false" dt2D="false" dtr="false" t="normal">N1023+N961</f>
        <v>139.614642</v>
      </c>
    </row>
    <row customHeight="true" ht="12" outlineLevel="0" r="1025">
      <c r="A1025" s="121" t="s">
        <v>4</v>
      </c>
      <c r="B1025" s="119" t="s">
        <v>5</v>
      </c>
      <c r="C1025" s="119" t="n"/>
      <c r="D1025" s="119" t="n"/>
      <c r="E1025" s="121" t="s">
        <v>8</v>
      </c>
      <c r="F1025" s="121" t="s">
        <v>9</v>
      </c>
      <c r="G1025" s="121" t="s">
        <v>10</v>
      </c>
      <c r="H1025" s="121" t="s">
        <v>11</v>
      </c>
      <c r="I1025" s="121" t="s">
        <v>12</v>
      </c>
      <c r="J1025" s="121" t="s">
        <v>13</v>
      </c>
      <c r="K1025" s="121" t="s">
        <v>14</v>
      </c>
      <c r="L1025" s="121" t="s">
        <v>15</v>
      </c>
      <c r="M1025" s="63" t="s">
        <v>16</v>
      </c>
      <c r="N1025" s="63" t="n"/>
    </row>
    <row customHeight="true" ht="12" outlineLevel="0" r="1026">
      <c r="A1026" s="119" t="s">
        <v>367</v>
      </c>
      <c r="B1026" s="120" t="s"/>
      <c r="C1026" s="145" t="n"/>
      <c r="D1026" s="145" t="n"/>
      <c r="E1026" s="86" t="n"/>
      <c r="F1026" s="86" t="n"/>
      <c r="G1026" s="86" t="n"/>
      <c r="H1026" s="121" t="n"/>
      <c r="I1026" s="86" t="n"/>
      <c r="J1026" s="86" t="n"/>
      <c r="K1026" s="86" t="n"/>
      <c r="L1026" s="86" t="n"/>
      <c r="M1026" s="63" t="n"/>
      <c r="N1026" s="63" t="n"/>
    </row>
    <row outlineLevel="0" r="1027">
      <c r="A1027" s="83" t="s">
        <v>21</v>
      </c>
      <c r="B1027" s="84" t="n"/>
      <c r="C1027" s="84" t="n"/>
      <c r="D1027" s="84" t="n"/>
      <c r="E1027" s="83" t="n"/>
      <c r="F1027" s="83" t="n"/>
      <c r="G1027" s="83" t="n"/>
      <c r="H1027" s="85" t="n"/>
      <c r="I1027" s="83" t="n"/>
      <c r="J1027" s="83" t="n"/>
      <c r="K1027" s="83" t="n"/>
      <c r="L1027" s="83" t="n"/>
      <c r="M1027" s="63" t="n"/>
      <c r="N1027" s="63" t="n"/>
    </row>
    <row outlineLevel="0" r="1028">
      <c r="A1028" s="83" t="s">
        <v>100</v>
      </c>
      <c r="B1028" s="85" t="s">
        <v>101</v>
      </c>
      <c r="C1028" s="141" t="n"/>
      <c r="D1028" s="141" t="n"/>
      <c r="E1028" s="83" t="s">
        <v>102</v>
      </c>
      <c r="F1028" s="83" t="n">
        <v>83</v>
      </c>
      <c r="G1028" s="83" t="n">
        <v>82</v>
      </c>
      <c r="H1028" s="85" t="n"/>
      <c r="I1028" s="83" t="n">
        <v>14.9</v>
      </c>
      <c r="J1028" s="83" t="n">
        <v>0.5</v>
      </c>
      <c r="K1028" s="83" t="n">
        <v>1.49</v>
      </c>
      <c r="L1028" s="83" t="n">
        <v>73.04</v>
      </c>
      <c r="M1028" s="63" t="n">
        <v>321.71</v>
      </c>
      <c r="N1028" s="63" t="n">
        <f aca="false" ca="false" dt2D="false" dtr="false" t="normal">F1028*M1028/1000</f>
        <v>26.70193</v>
      </c>
    </row>
    <row outlineLevel="0" r="1029">
      <c r="A1029" s="83" t="n"/>
      <c r="B1029" s="142" t="s"/>
      <c r="C1029" s="143" t="n"/>
      <c r="D1029" s="143" t="n"/>
      <c r="E1029" s="83" t="s">
        <v>28</v>
      </c>
      <c r="F1029" s="83" t="n">
        <v>10</v>
      </c>
      <c r="G1029" s="83" t="n">
        <v>10</v>
      </c>
      <c r="H1029" s="85" t="n"/>
      <c r="I1029" s="83" t="s">
        <v>29</v>
      </c>
      <c r="J1029" s="83" t="s">
        <v>29</v>
      </c>
      <c r="K1029" s="83" t="n">
        <v>9.98</v>
      </c>
      <c r="L1029" s="83" t="n">
        <v>37.9</v>
      </c>
      <c r="M1029" s="63" t="n">
        <v>52.87</v>
      </c>
      <c r="N1029" s="63" t="n">
        <f aca="false" ca="false" dt2D="false" dtr="false" t="normal">F1029*M1029/1000</f>
        <v>0.5287</v>
      </c>
    </row>
    <row outlineLevel="0" r="1030">
      <c r="A1030" s="83" t="s">
        <v>103</v>
      </c>
      <c r="B1030" s="84" t="n"/>
      <c r="C1030" s="84" t="n"/>
      <c r="D1030" s="84" t="n"/>
      <c r="E1030" s="83" t="s">
        <v>104</v>
      </c>
      <c r="F1030" s="83" t="n">
        <v>12</v>
      </c>
      <c r="G1030" s="83" t="n">
        <v>12</v>
      </c>
      <c r="H1030" s="85" t="n"/>
      <c r="I1030" s="83" t="n">
        <v>1.52</v>
      </c>
      <c r="J1030" s="83" t="n">
        <v>1.15</v>
      </c>
      <c r="K1030" s="83" t="n"/>
      <c r="L1030" s="83" t="n">
        <v>16.39</v>
      </c>
      <c r="M1030" s="63" t="n">
        <v>220.75</v>
      </c>
      <c r="N1030" s="63" t="n">
        <f aca="false" ca="false" dt2D="false" dtr="false" t="normal">F1030*M1030/1000</f>
        <v>2.649</v>
      </c>
    </row>
    <row ht="23" outlineLevel="0" r="1031">
      <c r="A1031" s="83" t="n"/>
      <c r="B1031" s="84" t="n"/>
      <c r="C1031" s="84" t="s">
        <v>368</v>
      </c>
      <c r="D1031" s="84" t="s">
        <v>369</v>
      </c>
      <c r="E1031" s="83" t="s">
        <v>105</v>
      </c>
      <c r="F1031" s="83" t="n">
        <v>5</v>
      </c>
      <c r="G1031" s="83" t="n">
        <v>5</v>
      </c>
      <c r="H1031" s="85" t="n"/>
      <c r="I1031" s="83" t="n">
        <v>0.04</v>
      </c>
      <c r="J1031" s="83" t="n">
        <v>3.63</v>
      </c>
      <c r="K1031" s="83" t="n">
        <v>0.13</v>
      </c>
      <c r="L1031" s="83" t="n">
        <v>33.05</v>
      </c>
      <c r="M1031" s="63" t="n">
        <v>504.7</v>
      </c>
      <c r="N1031" s="63" t="n">
        <f aca="false" ca="false" dt2D="false" dtr="false" t="normal">F1031*M1031/1000</f>
        <v>2.5235</v>
      </c>
    </row>
    <row outlineLevel="0" r="1032">
      <c r="A1032" s="83" t="n"/>
      <c r="B1032" s="84" t="n"/>
      <c r="C1032" s="84" t="n"/>
      <c r="D1032" s="84" t="n"/>
      <c r="E1032" s="83" t="s">
        <v>106</v>
      </c>
      <c r="F1032" s="83" t="n">
        <v>5</v>
      </c>
      <c r="G1032" s="83" t="n">
        <v>5</v>
      </c>
      <c r="H1032" s="85" t="n"/>
      <c r="I1032" s="83" t="n">
        <v>0.28</v>
      </c>
      <c r="J1032" s="83" t="n">
        <v>0.04</v>
      </c>
      <c r="K1032" s="83" t="n">
        <v>1.81</v>
      </c>
      <c r="L1032" s="83" t="n">
        <v>8.27</v>
      </c>
      <c r="M1032" s="63" t="n"/>
      <c r="N1032" s="63" t="n">
        <f aca="false" ca="false" dt2D="false" dtr="false" t="normal">F1032*M1032/1000</f>
        <v>0</v>
      </c>
    </row>
    <row outlineLevel="0" r="1033">
      <c r="A1033" s="83" t="n"/>
      <c r="B1033" s="84" t="n"/>
      <c r="C1033" s="84" t="n"/>
      <c r="D1033" s="84" t="n"/>
      <c r="E1033" s="83" t="s">
        <v>64</v>
      </c>
      <c r="F1033" s="83" t="n">
        <v>5</v>
      </c>
      <c r="G1033" s="83" t="n">
        <v>5</v>
      </c>
      <c r="H1033" s="85" t="n"/>
      <c r="I1033" s="83" t="n">
        <v>0.14</v>
      </c>
      <c r="J1033" s="83" t="n">
        <v>1</v>
      </c>
      <c r="K1033" s="83" t="n">
        <v>0.16</v>
      </c>
      <c r="L1033" s="83" t="n">
        <v>10.3</v>
      </c>
      <c r="M1033" s="63" t="n">
        <v>171.79</v>
      </c>
      <c r="N1033" s="63" t="n">
        <f aca="false" ca="false" dt2D="false" dtr="false" t="normal">F1033*M1033/1000</f>
        <v>0.85895</v>
      </c>
    </row>
    <row outlineLevel="0" r="1034">
      <c r="A1034" s="83" t="n"/>
      <c r="B1034" s="84" t="n"/>
      <c r="C1034" s="84" t="n"/>
      <c r="D1034" s="84" t="n"/>
      <c r="E1034" s="83" t="s">
        <v>30</v>
      </c>
      <c r="F1034" s="83" t="n">
        <v>0.5</v>
      </c>
      <c r="G1034" s="83" t="n">
        <v>0.5</v>
      </c>
      <c r="H1034" s="85" t="n"/>
      <c r="I1034" s="83" t="s">
        <v>29</v>
      </c>
      <c r="J1034" s="83" t="s">
        <v>29</v>
      </c>
      <c r="K1034" s="83" t="s">
        <v>29</v>
      </c>
      <c r="L1034" s="83" t="s">
        <v>29</v>
      </c>
      <c r="M1034" s="63" t="n"/>
      <c r="N1034" s="63" t="n">
        <f aca="false" ca="false" dt2D="false" dtr="false" t="normal">F1034*M1034/1000</f>
        <v>0</v>
      </c>
    </row>
    <row outlineLevel="0" r="1035">
      <c r="A1035" s="83" t="n"/>
      <c r="B1035" s="84" t="n"/>
      <c r="C1035" s="84" t="n"/>
      <c r="D1035" s="84" t="n"/>
      <c r="E1035" s="83" t="s">
        <v>107</v>
      </c>
      <c r="F1035" s="83" t="n">
        <v>10</v>
      </c>
      <c r="G1035" s="83" t="n">
        <v>10</v>
      </c>
      <c r="H1035" s="85" t="n"/>
      <c r="I1035" s="83" t="n">
        <v>0.08</v>
      </c>
      <c r="J1035" s="83" t="n">
        <v>7.25</v>
      </c>
      <c r="K1035" s="83" t="n">
        <v>0.26</v>
      </c>
      <c r="L1035" s="83" t="n">
        <v>66.1</v>
      </c>
      <c r="M1035" s="63" t="n">
        <v>504.7</v>
      </c>
      <c r="N1035" s="63" t="n">
        <f aca="false" ca="false" dt2D="false" dtr="false" t="normal">F1035*M1035/1000</f>
        <v>5.047</v>
      </c>
    </row>
    <row customHeight="true" ht="12.75" outlineLevel="0" r="1036">
      <c r="A1036" s="83" t="n"/>
      <c r="B1036" s="84" t="n"/>
      <c r="C1036" s="84" t="n"/>
      <c r="D1036" s="84" t="n"/>
      <c r="E1036" s="83" t="s">
        <v>108</v>
      </c>
      <c r="F1036" s="83" t="n">
        <v>46</v>
      </c>
      <c r="G1036" s="83" t="n">
        <v>28</v>
      </c>
      <c r="H1036" s="85" t="n"/>
      <c r="I1036" s="83" t="n">
        <v>0.18</v>
      </c>
      <c r="J1036" s="83" t="n">
        <v>0.16</v>
      </c>
      <c r="K1036" s="83" t="n">
        <v>4.1</v>
      </c>
      <c r="L1036" s="83" t="n">
        <v>18.22</v>
      </c>
      <c r="M1036" s="63" t="n">
        <v>83.14</v>
      </c>
      <c r="N1036" s="63" t="n">
        <f aca="false" ca="false" dt2D="false" dtr="false" t="normal">F1036*M1036/1000</f>
        <v>3.82444</v>
      </c>
    </row>
    <row outlineLevel="0" r="1037">
      <c r="A1037" s="83" t="n"/>
      <c r="B1037" s="84" t="n"/>
      <c r="C1037" s="84" t="n"/>
      <c r="D1037" s="84" t="n"/>
      <c r="E1037" s="83" t="s">
        <v>109</v>
      </c>
      <c r="F1037" s="83" t="n">
        <v>0.01</v>
      </c>
      <c r="G1037" s="83" t="n">
        <v>0.01</v>
      </c>
      <c r="H1037" s="85" t="n"/>
      <c r="I1037" s="83" t="n"/>
      <c r="J1037" s="83" t="n"/>
      <c r="K1037" s="83" t="n"/>
      <c r="L1037" s="83" t="n"/>
      <c r="M1037" s="63" t="n"/>
      <c r="N1037" s="63" t="n">
        <f aca="false" ca="false" dt2D="false" dtr="false" t="normal">F1037*M1037/1000</f>
        <v>0</v>
      </c>
    </row>
    <row customHeight="true" ht="11.25" outlineLevel="0" r="1038">
      <c r="A1038" s="83" t="n"/>
      <c r="B1038" s="84" t="n"/>
      <c r="C1038" s="84" t="n"/>
      <c r="D1038" s="84" t="n"/>
      <c r="E1038" s="83" t="n"/>
      <c r="F1038" s="83" t="n"/>
      <c r="G1038" s="83" t="n"/>
      <c r="H1038" s="85" t="s">
        <v>110</v>
      </c>
      <c r="I1038" s="86" t="n">
        <f aca="false" ca="false" dt2D="false" dtr="false" t="normal">SUM(I1028:I1037)</f>
        <v>17.14</v>
      </c>
      <c r="J1038" s="86" t="n">
        <f aca="false" ca="false" dt2D="false" dtr="false" t="normal">SUM(J1028:J1037)</f>
        <v>13.73</v>
      </c>
      <c r="K1038" s="86" t="n">
        <f aca="false" ca="false" dt2D="false" dtr="false" t="normal">SUM(K1028:K1037)</f>
        <v>17.93</v>
      </c>
      <c r="L1038" s="86" t="n">
        <f aca="false" ca="false" dt2D="false" dtr="false" t="normal">SUM(L1028:L1037)</f>
        <v>263.27</v>
      </c>
      <c r="M1038" s="86" t="n"/>
      <c r="N1038" s="79" t="n">
        <f aca="false" ca="false" dt2D="false" dtr="false" t="normal">SUM(N1028:N1037)</f>
        <v>42.13352</v>
      </c>
    </row>
    <row customHeight="true" ht="12" outlineLevel="0" r="1039">
      <c r="A1039" s="83" t="n"/>
      <c r="B1039" s="84" t="s">
        <v>111</v>
      </c>
      <c r="C1039" s="84" t="n"/>
      <c r="D1039" s="84" t="n"/>
      <c r="E1039" s="83" t="s">
        <v>112</v>
      </c>
      <c r="F1039" s="83" t="n">
        <v>4</v>
      </c>
      <c r="G1039" s="83" t="n"/>
      <c r="H1039" s="85" t="n"/>
      <c r="I1039" s="83" t="n">
        <v>0.54</v>
      </c>
      <c r="J1039" s="83" t="n">
        <v>2.16</v>
      </c>
      <c r="K1039" s="83" t="n">
        <v>0.74</v>
      </c>
      <c r="L1039" s="83" t="n">
        <v>24.42</v>
      </c>
      <c r="M1039" s="63" t="n">
        <v>430.63</v>
      </c>
      <c r="N1039" s="63" t="n">
        <f aca="false" ca="false" dt2D="false" dtr="false" t="normal">F1039*M1039/1000</f>
        <v>1.72252</v>
      </c>
    </row>
    <row outlineLevel="0" r="1040">
      <c r="A1040" s="83" t="s">
        <v>113</v>
      </c>
      <c r="B1040" s="202" t="s"/>
      <c r="C1040" s="84" t="n"/>
      <c r="D1040" s="84" t="n"/>
      <c r="E1040" s="83" t="s">
        <v>114</v>
      </c>
      <c r="F1040" s="83" t="n">
        <v>100</v>
      </c>
      <c r="G1040" s="83" t="n"/>
      <c r="H1040" s="85" t="n"/>
      <c r="I1040" s="83" t="n">
        <v>2.82</v>
      </c>
      <c r="J1040" s="83" t="n">
        <v>3.2</v>
      </c>
      <c r="K1040" s="83" t="n">
        <v>4.73</v>
      </c>
      <c r="L1040" s="83" t="n">
        <v>58</v>
      </c>
      <c r="M1040" s="63" t="n">
        <v>51.71</v>
      </c>
      <c r="N1040" s="63" t="n">
        <f aca="false" ca="false" dt2D="false" dtr="false" t="normal">F1040*M1040/1000</f>
        <v>5.171</v>
      </c>
    </row>
    <row customHeight="true" ht="12" outlineLevel="0" r="1041">
      <c r="A1041" s="83" t="n"/>
      <c r="B1041" s="87" t="s"/>
      <c r="C1041" s="84" t="n">
        <v>200</v>
      </c>
      <c r="D1041" s="84" t="n">
        <v>200</v>
      </c>
      <c r="E1041" s="83" t="s">
        <v>28</v>
      </c>
      <c r="F1041" s="83" t="n">
        <v>11.1</v>
      </c>
      <c r="G1041" s="83" t="n"/>
      <c r="H1041" s="85" t="n"/>
      <c r="I1041" s="83" t="s">
        <v>29</v>
      </c>
      <c r="J1041" s="83" t="s">
        <v>29</v>
      </c>
      <c r="K1041" s="83" t="n">
        <v>11.088</v>
      </c>
      <c r="L1041" s="83" t="n">
        <v>42.67</v>
      </c>
      <c r="M1041" s="63" t="n">
        <v>52.87</v>
      </c>
      <c r="N1041" s="63" t="n">
        <f aca="false" ca="false" dt2D="false" dtr="false" t="normal">F1041*M1041/1000</f>
        <v>0.586857</v>
      </c>
    </row>
    <row outlineLevel="0" r="1042">
      <c r="A1042" s="83" t="n"/>
      <c r="B1042" s="84" t="n"/>
      <c r="C1042" s="84" t="n"/>
      <c r="D1042" s="84" t="n"/>
      <c r="E1042" s="83" t="n"/>
      <c r="F1042" s="83" t="n"/>
      <c r="G1042" s="83" t="n"/>
      <c r="H1042" s="85" t="n">
        <v>200</v>
      </c>
      <c r="I1042" s="86" t="n">
        <f aca="false" ca="false" dt2D="false" dtr="false" t="normal">SUM(I1039:I1041)</f>
        <v>3.36</v>
      </c>
      <c r="J1042" s="86" t="n">
        <f aca="false" ca="false" dt2D="false" dtr="false" t="normal">SUM(J1039:J1041)</f>
        <v>5.36</v>
      </c>
      <c r="K1042" s="86" t="n">
        <f aca="false" ca="false" dt2D="false" dtr="false" t="normal">SUM(K1039:K1041)</f>
        <v>16.558</v>
      </c>
      <c r="L1042" s="86" t="n">
        <f aca="false" ca="false" dt2D="false" dtr="false" t="normal">SUM(L1039:L1041)</f>
        <v>125.09</v>
      </c>
      <c r="M1042" s="86" t="n"/>
      <c r="N1042" s="79" t="n">
        <f aca="false" ca="false" dt2D="false" dtr="false" t="normal">SUM(N1039:N1041)</f>
        <v>7.480377</v>
      </c>
    </row>
    <row customHeight="true" ht="14.25" outlineLevel="0" r="1043">
      <c r="A1043" s="83" t="n"/>
      <c r="B1043" s="84" t="s">
        <v>37</v>
      </c>
      <c r="C1043" s="84" t="n">
        <v>70</v>
      </c>
      <c r="D1043" s="84" t="n">
        <v>90</v>
      </c>
      <c r="E1043" s="83" t="s">
        <v>38</v>
      </c>
      <c r="F1043" s="83" t="n">
        <v>80</v>
      </c>
      <c r="G1043" s="83" t="n">
        <v>80</v>
      </c>
      <c r="H1043" s="85" t="n"/>
      <c r="I1043" s="83" t="n">
        <v>6.96</v>
      </c>
      <c r="J1043" s="83" t="n">
        <v>1.2</v>
      </c>
      <c r="K1043" s="83" t="n">
        <v>32.96</v>
      </c>
      <c r="L1043" s="83" t="n">
        <v>181</v>
      </c>
      <c r="M1043" s="63" t="n">
        <v>55.61</v>
      </c>
      <c r="N1043" s="63" t="n">
        <f aca="false" ca="false" dt2D="false" dtr="false" t="normal">F1043*M1043/1000</f>
        <v>4.4488</v>
      </c>
    </row>
    <row outlineLevel="0" r="1044">
      <c r="A1044" s="83" t="n"/>
      <c r="B1044" s="87" t="s"/>
      <c r="C1044" s="84" t="n">
        <v>10</v>
      </c>
      <c r="D1044" s="84" t="n">
        <v>10</v>
      </c>
      <c r="E1044" s="83" t="s">
        <v>39</v>
      </c>
      <c r="F1044" s="83" t="n">
        <v>10</v>
      </c>
      <c r="G1044" s="83" t="n"/>
      <c r="H1044" s="85" t="n"/>
      <c r="I1044" s="83" t="n">
        <v>2.68</v>
      </c>
      <c r="J1044" s="83" t="n">
        <v>2.57</v>
      </c>
      <c r="K1044" s="83" t="s">
        <v>29</v>
      </c>
      <c r="L1044" s="83" t="n">
        <v>33.79</v>
      </c>
      <c r="M1044" s="63" t="n">
        <v>523.4</v>
      </c>
      <c r="N1044" s="63" t="n">
        <f aca="false" ca="false" dt2D="false" dtr="false" t="normal">F1044*M1044/1000</f>
        <v>5.234</v>
      </c>
    </row>
    <row customHeight="true" ht="12.75" outlineLevel="0" r="1045">
      <c r="A1045" s="83" t="n"/>
      <c r="B1045" s="84" t="n"/>
      <c r="C1045" s="84" t="n">
        <v>10</v>
      </c>
      <c r="D1045" s="84" t="n">
        <v>10</v>
      </c>
      <c r="E1045" s="83" t="s">
        <v>40</v>
      </c>
      <c r="F1045" s="83" t="n">
        <v>10</v>
      </c>
      <c r="G1045" s="83" t="n"/>
      <c r="H1045" s="85" t="n"/>
      <c r="I1045" s="83" t="n">
        <v>0.08</v>
      </c>
      <c r="J1045" s="83" t="n">
        <v>7.25</v>
      </c>
      <c r="K1045" s="83" t="n">
        <v>0.26</v>
      </c>
      <c r="L1045" s="83" t="n">
        <v>66.1</v>
      </c>
      <c r="M1045" s="63" t="n">
        <v>504.7</v>
      </c>
      <c r="N1045" s="63" t="n">
        <f aca="false" ca="false" dt2D="false" dtr="false" t="normal">F1045*M1045/1000</f>
        <v>5.047</v>
      </c>
    </row>
    <row ht="23" outlineLevel="0" r="1046">
      <c r="A1046" s="83" t="n"/>
      <c r="B1046" s="84" t="n"/>
      <c r="C1046" s="84" t="n"/>
      <c r="D1046" s="84" t="n"/>
      <c r="E1046" s="83" t="n"/>
      <c r="F1046" s="83" t="n"/>
      <c r="G1046" s="83" t="n"/>
      <c r="H1046" s="85" t="s">
        <v>42</v>
      </c>
      <c r="I1046" s="86" t="n">
        <f aca="false" ca="false" dt2D="false" dtr="false" t="normal">SUM(I1043:I1045)</f>
        <v>9.72</v>
      </c>
      <c r="J1046" s="86" t="n">
        <f aca="false" ca="false" dt2D="false" dtr="false" t="normal">SUM(J1043:J1045)</f>
        <v>11.02</v>
      </c>
      <c r="K1046" s="86" t="n">
        <f aca="false" ca="false" dt2D="false" dtr="false" t="normal">SUM(K1043:K1045)</f>
        <v>33.22</v>
      </c>
      <c r="L1046" s="86" t="n">
        <f aca="false" ca="false" dt2D="false" dtr="false" t="normal">SUM(L1043:L1045)</f>
        <v>280.89</v>
      </c>
      <c r="M1046" s="86" t="n"/>
      <c r="N1046" s="79" t="n">
        <f aca="false" ca="false" dt2D="false" dtr="false" t="normal">SUM(N1043:N1045)</f>
        <v>14.7298</v>
      </c>
    </row>
    <row outlineLevel="0" r="1047">
      <c r="A1047" s="83" t="n"/>
      <c r="B1047" s="89" t="s">
        <v>115</v>
      </c>
      <c r="C1047" s="89" t="n">
        <v>120</v>
      </c>
      <c r="D1047" s="89" t="n">
        <v>120</v>
      </c>
      <c r="E1047" s="88" t="s">
        <v>116</v>
      </c>
      <c r="F1047" s="88" t="n">
        <v>120</v>
      </c>
      <c r="G1047" s="88" t="n">
        <v>120</v>
      </c>
      <c r="H1047" s="88" t="n">
        <v>120</v>
      </c>
      <c r="I1047" s="88" t="n">
        <v>1.8</v>
      </c>
      <c r="J1047" s="88" t="n">
        <v>0.084</v>
      </c>
      <c r="K1047" s="88" t="n">
        <v>17.2</v>
      </c>
      <c r="L1047" s="191" t="n">
        <v>74.76</v>
      </c>
      <c r="M1047" s="63" t="n">
        <v>68.9</v>
      </c>
      <c r="N1047" s="79" t="n">
        <f aca="false" ca="false" dt2D="false" dtr="false" t="normal">F1047*M1047/1000</f>
        <v>8.268</v>
      </c>
    </row>
    <row outlineLevel="0" r="1048">
      <c r="A1048" s="83" t="s">
        <v>45</v>
      </c>
      <c r="B1048" s="84" t="s">
        <v>117</v>
      </c>
      <c r="C1048" s="84" t="n">
        <v>100</v>
      </c>
      <c r="D1048" s="84" t="n">
        <v>100</v>
      </c>
      <c r="E1048" s="83" t="s">
        <v>46</v>
      </c>
      <c r="F1048" s="83" t="n">
        <v>100</v>
      </c>
      <c r="G1048" s="83" t="n">
        <v>100</v>
      </c>
      <c r="H1048" s="85" t="n">
        <v>100</v>
      </c>
      <c r="I1048" s="83" t="n"/>
      <c r="J1048" s="86" t="n"/>
      <c r="K1048" s="86" t="n">
        <v>18.2</v>
      </c>
      <c r="L1048" s="86" t="n">
        <v>75</v>
      </c>
      <c r="M1048" s="79" t="n">
        <v>65.86</v>
      </c>
      <c r="N1048" s="79" t="n">
        <f aca="false" ca="false" dt2D="false" dtr="false" t="normal">F1048*M1048/1000</f>
        <v>6.586</v>
      </c>
    </row>
    <row customHeight="true" ht="12" outlineLevel="0" r="1049">
      <c r="A1049" s="119" t="s">
        <v>47</v>
      </c>
      <c r="B1049" s="120" t="s"/>
      <c r="C1049" s="145" t="n"/>
      <c r="D1049" s="145" t="n"/>
      <c r="E1049" s="83" t="n"/>
      <c r="F1049" s="83" t="n"/>
      <c r="G1049" s="83" t="n"/>
      <c r="H1049" s="85" t="n"/>
      <c r="I1049" s="86" t="n">
        <f aca="false" ca="false" dt2D="false" dtr="false" t="normal">I1048+I1047+I1046+I1042+I1038</f>
        <v>32.02</v>
      </c>
      <c r="J1049" s="86" t="n">
        <f aca="false" ca="false" dt2D="false" dtr="false" t="normal">J1048+J1047+J1046+J1042+J1038</f>
        <v>30.194</v>
      </c>
      <c r="K1049" s="86" t="n">
        <f aca="false" ca="false" dt2D="false" dtr="false" t="normal">K1048+K1047+K1046+K1042+K1038</f>
        <v>103.108</v>
      </c>
      <c r="L1049" s="86" t="n">
        <f aca="false" ca="false" dt2D="false" dtr="false" t="normal">L1048+L1047+L1046+L1042+L1038</f>
        <v>819.01</v>
      </c>
      <c r="M1049" s="86" t="n"/>
      <c r="N1049" s="79" t="n">
        <f aca="false" ca="false" dt2D="false" dtr="false" t="normal">N1048+N1047+N1046+N1042+N1038</f>
        <v>79.197697</v>
      </c>
    </row>
    <row outlineLevel="0" r="1050">
      <c r="A1050" s="83" t="s">
        <v>48</v>
      </c>
      <c r="B1050" s="84" t="n"/>
      <c r="C1050" s="84" t="n"/>
      <c r="D1050" s="84" t="n"/>
      <c r="E1050" s="83" t="n"/>
      <c r="F1050" s="83" t="n"/>
      <c r="G1050" s="83" t="n"/>
      <c r="H1050" s="85" t="n"/>
      <c r="I1050" s="83" t="n"/>
      <c r="J1050" s="83" t="n"/>
      <c r="K1050" s="83" t="n"/>
      <c r="L1050" s="86" t="n"/>
      <c r="M1050" s="63" t="n"/>
      <c r="N1050" s="63" t="n">
        <f aca="false" ca="false" dt2D="false" dtr="false" t="normal">F1050*M1050/1000</f>
        <v>0</v>
      </c>
    </row>
    <row customHeight="true" ht="12" outlineLevel="0" r="1051">
      <c r="A1051" s="83" t="n"/>
      <c r="B1051" s="84" t="s">
        <v>118</v>
      </c>
      <c r="C1051" s="84" t="n">
        <v>80</v>
      </c>
      <c r="D1051" s="84" t="n">
        <v>120</v>
      </c>
      <c r="E1051" s="83" t="s">
        <v>119</v>
      </c>
      <c r="F1051" s="83" t="n">
        <v>86.67</v>
      </c>
      <c r="G1051" s="83" t="s">
        <v>120</v>
      </c>
      <c r="H1051" s="85" t="n"/>
      <c r="I1051" s="83" t="n">
        <v>1.3</v>
      </c>
      <c r="J1051" s="83" t="n">
        <v>0.69</v>
      </c>
      <c r="K1051" s="83" t="n">
        <v>7</v>
      </c>
      <c r="L1051" s="83" t="n">
        <v>29.12</v>
      </c>
      <c r="M1051" s="63" t="n">
        <v>38.06</v>
      </c>
      <c r="N1051" s="63" t="n">
        <f aca="false" ca="false" dt2D="false" dtr="false" t="normal">F1051*M1051/1000</f>
        <v>3.2986602</v>
      </c>
    </row>
    <row outlineLevel="0" r="1052">
      <c r="A1052" s="83" t="s">
        <v>121</v>
      </c>
      <c r="B1052" s="87" t="s"/>
      <c r="C1052" s="84" t="n"/>
      <c r="D1052" s="84" t="n"/>
      <c r="E1052" s="83" t="s">
        <v>69</v>
      </c>
      <c r="F1052" s="83" t="n">
        <v>5</v>
      </c>
      <c r="G1052" s="83" t="n">
        <v>5</v>
      </c>
      <c r="H1052" s="85" t="n"/>
      <c r="I1052" s="83" t="n"/>
      <c r="J1052" s="83" t="n">
        <v>6.99</v>
      </c>
      <c r="K1052" s="83" t="n"/>
      <c r="L1052" s="83" t="n">
        <v>62.93</v>
      </c>
      <c r="M1052" s="63" t="n">
        <v>118.3</v>
      </c>
      <c r="N1052" s="63" t="n">
        <f aca="false" ca="false" dt2D="false" dtr="false" t="normal">F1052*M1052/1000</f>
        <v>0.5915</v>
      </c>
    </row>
    <row customHeight="true" ht="12" outlineLevel="0" r="1053">
      <c r="A1053" s="83" t="n"/>
      <c r="B1053" s="84" t="n"/>
      <c r="C1053" s="84" t="n"/>
      <c r="D1053" s="84" t="n"/>
      <c r="E1053" s="83" t="s">
        <v>53</v>
      </c>
      <c r="F1053" s="83" t="n">
        <v>30</v>
      </c>
      <c r="G1053" s="83" t="n">
        <v>26.4</v>
      </c>
      <c r="H1053" s="85" t="n"/>
      <c r="I1053" s="83" t="n">
        <v>0.12</v>
      </c>
      <c r="J1053" s="83" t="n">
        <v>0.105</v>
      </c>
      <c r="K1053" s="83" t="n">
        <v>2.58</v>
      </c>
      <c r="L1053" s="83" t="n">
        <v>11.88</v>
      </c>
      <c r="M1053" s="63" t="n">
        <v>83.14</v>
      </c>
      <c r="N1053" s="63" t="n">
        <f aca="false" ca="false" dt2D="false" dtr="false" t="normal">F1053*M1053/1000</f>
        <v>2.4942</v>
      </c>
    </row>
    <row outlineLevel="0" r="1054">
      <c r="A1054" s="83" t="n"/>
      <c r="B1054" s="84" t="n"/>
      <c r="C1054" s="84" t="n"/>
      <c r="D1054" s="84" t="n"/>
      <c r="E1054" s="83" t="s">
        <v>28</v>
      </c>
      <c r="F1054" s="83" t="n">
        <v>3</v>
      </c>
      <c r="G1054" s="83" t="n">
        <v>3</v>
      </c>
      <c r="H1054" s="85" t="n"/>
      <c r="I1054" s="83" t="n"/>
      <c r="J1054" s="83" t="n"/>
      <c r="K1054" s="83" t="n">
        <v>2.99</v>
      </c>
      <c r="L1054" s="83" t="n">
        <v>11.38</v>
      </c>
      <c r="M1054" s="63" t="n">
        <v>52.87</v>
      </c>
      <c r="N1054" s="63" t="n">
        <f aca="false" ca="false" dt2D="false" dtr="false" t="normal">F1054*M1054/1000</f>
        <v>0.15861</v>
      </c>
    </row>
    <row customHeight="true" ht="12.75" outlineLevel="0" r="1055">
      <c r="A1055" s="83" t="n"/>
      <c r="B1055" s="84" t="n"/>
      <c r="C1055" s="84" t="n"/>
      <c r="D1055" s="84" t="n"/>
      <c r="E1055" s="83" t="n"/>
      <c r="F1055" s="83" t="n"/>
      <c r="G1055" s="83" t="n"/>
      <c r="H1055" s="85" t="n">
        <v>100</v>
      </c>
      <c r="I1055" s="86" t="n">
        <f aca="false" ca="false" dt2D="false" dtr="false" t="normal">SUM(I1051:I1054)</f>
        <v>1.42</v>
      </c>
      <c r="J1055" s="86" t="n">
        <f aca="false" ca="false" dt2D="false" dtr="false" t="normal">SUM(J1051:J1054)</f>
        <v>7.785</v>
      </c>
      <c r="K1055" s="86" t="n">
        <f aca="false" ca="false" dt2D="false" dtr="false" t="normal">SUM(K1051:K1054)</f>
        <v>12.57</v>
      </c>
      <c r="L1055" s="86" t="n">
        <f aca="false" ca="false" dt2D="false" dtr="false" t="normal">SUM(L1051:L1054)</f>
        <v>115.31</v>
      </c>
      <c r="M1055" s="86" t="n"/>
      <c r="N1055" s="79" t="n">
        <f aca="false" ca="false" dt2D="false" dtr="false" t="normal">SUM(N1051:N1054)</f>
        <v>6.5429702</v>
      </c>
    </row>
    <row customHeight="true" ht="15" outlineLevel="0" r="1056">
      <c r="A1056" s="83" t="s">
        <v>122</v>
      </c>
      <c r="B1056" s="243" t="s">
        <v>123</v>
      </c>
      <c r="C1056" s="243" t="n"/>
      <c r="D1056" s="243" t="n"/>
      <c r="E1056" s="83" t="s">
        <v>59</v>
      </c>
      <c r="F1056" s="83" t="n">
        <v>66.7</v>
      </c>
      <c r="G1056" s="83" t="n">
        <v>48</v>
      </c>
      <c r="H1056" s="85" t="n"/>
      <c r="I1056" s="83" t="n">
        <v>1.33</v>
      </c>
      <c r="J1056" s="83" t="n">
        <v>0.19</v>
      </c>
      <c r="K1056" s="83" t="n">
        <v>8.2</v>
      </c>
      <c r="L1056" s="83" t="n">
        <v>38.42</v>
      </c>
      <c r="M1056" s="63" t="n">
        <v>30.16</v>
      </c>
      <c r="N1056" s="63" t="n">
        <f aca="false" ca="false" dt2D="false" dtr="false" t="normal">F1056*M1056/1000</f>
        <v>2.011672</v>
      </c>
    </row>
    <row customHeight="true" ht="15" outlineLevel="0" r="1057">
      <c r="A1057" s="83" t="n"/>
      <c r="B1057" s="244" t="n"/>
      <c r="C1057" s="244" t="s">
        <v>58</v>
      </c>
      <c r="D1057" s="244" t="s">
        <v>58</v>
      </c>
      <c r="E1057" s="83" t="s">
        <v>124</v>
      </c>
      <c r="F1057" s="83" t="n">
        <v>20.5</v>
      </c>
      <c r="G1057" s="83" t="n">
        <v>20</v>
      </c>
      <c r="H1057" s="85" t="n"/>
      <c r="I1057" s="83" t="n">
        <v>4.6</v>
      </c>
      <c r="J1057" s="83" t="n">
        <v>0.3</v>
      </c>
      <c r="K1057" s="83" t="n">
        <v>10.2</v>
      </c>
      <c r="L1057" s="83" t="n">
        <v>62.8</v>
      </c>
      <c r="M1057" s="63" t="n">
        <v>38.64</v>
      </c>
      <c r="N1057" s="63" t="n">
        <f aca="false" ca="false" dt2D="false" dtr="false" t="normal">F1057*M1057/1000</f>
        <v>0.79212</v>
      </c>
    </row>
    <row outlineLevel="0" r="1058">
      <c r="A1058" s="83" t="n"/>
      <c r="B1058" s="245" t="n"/>
      <c r="C1058" s="245" t="n"/>
      <c r="D1058" s="245" t="n"/>
      <c r="E1058" s="83" t="s">
        <v>60</v>
      </c>
      <c r="F1058" s="83" t="n">
        <v>12</v>
      </c>
      <c r="G1058" s="83" t="n">
        <v>10.8</v>
      </c>
      <c r="H1058" s="85" t="n"/>
      <c r="I1058" s="83" t="n">
        <v>0.168</v>
      </c>
      <c r="J1058" s="83" t="n">
        <v>0.9</v>
      </c>
      <c r="K1058" s="83" t="n">
        <v>0.81</v>
      </c>
      <c r="L1058" s="83" t="n">
        <v>4.13</v>
      </c>
      <c r="M1058" s="63" t="n">
        <v>27.74</v>
      </c>
      <c r="N1058" s="63" t="n">
        <f aca="false" ca="false" dt2D="false" dtr="false" t="normal">F1058*M1058/1000</f>
        <v>0.33288</v>
      </c>
    </row>
    <row outlineLevel="0" r="1059">
      <c r="A1059" s="83" t="n"/>
      <c r="B1059" s="224" t="n"/>
      <c r="C1059" s="224" t="n"/>
      <c r="D1059" s="224" t="n"/>
      <c r="E1059" s="83" t="s">
        <v>51</v>
      </c>
      <c r="F1059" s="83" t="n">
        <v>12.5</v>
      </c>
      <c r="G1059" s="83" t="n">
        <v>10.8</v>
      </c>
      <c r="H1059" s="85" t="n"/>
      <c r="I1059" s="83" t="n">
        <v>0.16</v>
      </c>
      <c r="J1059" s="83" t="n">
        <v>0.01</v>
      </c>
      <c r="K1059" s="83" t="n">
        <v>0.84</v>
      </c>
      <c r="L1059" s="83" t="n">
        <v>3.4</v>
      </c>
      <c r="M1059" s="63" t="n">
        <v>36.67</v>
      </c>
      <c r="N1059" s="63" t="n">
        <f aca="false" ca="false" dt2D="false" dtr="false" t="normal">F1059*M1059/1000</f>
        <v>0.458375</v>
      </c>
    </row>
    <row outlineLevel="0" r="1060">
      <c r="A1060" s="83" t="n"/>
      <c r="B1060" s="84" t="n"/>
      <c r="C1060" s="84" t="n"/>
      <c r="D1060" s="84" t="n"/>
      <c r="E1060" s="83" t="s">
        <v>31</v>
      </c>
      <c r="F1060" s="83" t="n">
        <v>5</v>
      </c>
      <c r="G1060" s="83" t="n">
        <v>5</v>
      </c>
      <c r="H1060" s="85" t="n"/>
      <c r="I1060" s="83" t="n">
        <v>0.04</v>
      </c>
      <c r="J1060" s="83" t="n">
        <v>3.63</v>
      </c>
      <c r="K1060" s="83" t="n">
        <v>0.13</v>
      </c>
      <c r="L1060" s="83" t="n">
        <v>33.05</v>
      </c>
      <c r="M1060" s="63" t="n">
        <v>504.7</v>
      </c>
      <c r="N1060" s="63" t="n">
        <f aca="false" ca="false" dt2D="false" dtr="false" t="normal">F1060*M1060/1000</f>
        <v>2.5235</v>
      </c>
    </row>
    <row outlineLevel="0" r="1061">
      <c r="A1061" s="83" t="n"/>
      <c r="B1061" s="84" t="n"/>
      <c r="C1061" s="84" t="n"/>
      <c r="D1061" s="84" t="n"/>
      <c r="E1061" s="83" t="s">
        <v>62</v>
      </c>
      <c r="F1061" s="83" t="n">
        <v>175</v>
      </c>
      <c r="G1061" s="83" t="n">
        <v>175</v>
      </c>
      <c r="H1061" s="85" t="n"/>
      <c r="I1061" s="83" t="n">
        <v>0.7</v>
      </c>
      <c r="J1061" s="83" t="n">
        <v>0.2</v>
      </c>
      <c r="K1061" s="83" t="s">
        <v>29</v>
      </c>
      <c r="L1061" s="83" t="n">
        <v>5</v>
      </c>
      <c r="M1061" s="63" t="n"/>
      <c r="N1061" s="63" t="n">
        <f aca="false" ca="false" dt2D="false" dtr="false" t="normal">F1061*M1061/1000</f>
        <v>0</v>
      </c>
    </row>
    <row outlineLevel="0" r="1062">
      <c r="A1062" s="83" t="n"/>
      <c r="B1062" s="84" t="n"/>
      <c r="C1062" s="84" t="n"/>
      <c r="D1062" s="84" t="n"/>
      <c r="E1062" s="83" t="s">
        <v>30</v>
      </c>
      <c r="F1062" s="83" t="n">
        <v>1</v>
      </c>
      <c r="G1062" s="83" t="n"/>
      <c r="H1062" s="85" t="n"/>
      <c r="I1062" s="83" t="s">
        <v>29</v>
      </c>
      <c r="J1062" s="83" t="s">
        <v>29</v>
      </c>
      <c r="K1062" s="83" t="s">
        <v>29</v>
      </c>
      <c r="L1062" s="83" t="s">
        <v>29</v>
      </c>
      <c r="M1062" s="63" t="n"/>
      <c r="N1062" s="63" t="n">
        <f aca="false" ca="false" dt2D="false" dtr="false" t="normal">F1062*M1062/1000</f>
        <v>0</v>
      </c>
    </row>
    <row outlineLevel="0" r="1063">
      <c r="A1063" s="83" t="n"/>
      <c r="B1063" s="84" t="n"/>
      <c r="C1063" s="84" t="n"/>
      <c r="D1063" s="84" t="n"/>
      <c r="E1063" s="83" t="s">
        <v>125</v>
      </c>
      <c r="F1063" s="83" t="n">
        <v>54</v>
      </c>
      <c r="G1063" s="83" t="n">
        <v>40</v>
      </c>
      <c r="H1063" s="85" t="n"/>
      <c r="I1063" s="83" t="n">
        <v>7.4</v>
      </c>
      <c r="J1063" s="83" t="n">
        <v>6.48</v>
      </c>
      <c r="K1063" s="83" t="s">
        <v>29</v>
      </c>
      <c r="L1063" s="83" t="n">
        <v>88.29</v>
      </c>
      <c r="M1063" s="63" t="n">
        <v>323.91</v>
      </c>
      <c r="N1063" s="63" t="n">
        <f aca="false" ca="false" dt2D="false" dtr="false" t="normal">F1063*M1063/1000</f>
        <v>17.49114</v>
      </c>
    </row>
    <row ht="23" outlineLevel="0" r="1064">
      <c r="A1064" s="83" t="n"/>
      <c r="B1064" s="84" t="n"/>
      <c r="C1064" s="84" t="n"/>
      <c r="D1064" s="84" t="n"/>
      <c r="E1064" s="83" t="n"/>
      <c r="F1064" s="83" t="n"/>
      <c r="G1064" s="83" t="n"/>
      <c r="H1064" s="85" t="s">
        <v>58</v>
      </c>
      <c r="I1064" s="86" t="n">
        <f aca="false" ca="false" dt2D="false" dtr="false" t="normal">SUM(I1056:I1063)</f>
        <v>14.398</v>
      </c>
      <c r="J1064" s="86" t="n">
        <f aca="false" ca="false" dt2D="false" dtr="false" t="normal">SUM(J1056:J1063)</f>
        <v>11.71</v>
      </c>
      <c r="K1064" s="86" t="n">
        <f aca="false" ca="false" dt2D="false" dtr="false" t="normal">SUM(K1056:K1063)</f>
        <v>20.18</v>
      </c>
      <c r="L1064" s="86" t="n">
        <f aca="false" ca="false" dt2D="false" dtr="false" t="normal">SUM(L1056:L1063)</f>
        <v>235.09</v>
      </c>
      <c r="M1064" s="86" t="n"/>
      <c r="N1064" s="79" t="n">
        <f aca="false" ca="false" dt2D="false" dtr="false" t="normal">SUM(N1056:N1063)</f>
        <v>23.609687</v>
      </c>
    </row>
    <row outlineLevel="0" r="1065">
      <c r="A1065" s="83" t="s">
        <v>126</v>
      </c>
      <c r="B1065" s="84" t="s">
        <v>127</v>
      </c>
      <c r="C1065" s="84" t="n"/>
      <c r="D1065" s="84" t="n"/>
      <c r="E1065" s="83" t="s">
        <v>67</v>
      </c>
      <c r="F1065" s="83" t="n">
        <v>110</v>
      </c>
      <c r="G1065" s="83" t="n">
        <v>79.8</v>
      </c>
      <c r="H1065" s="85" t="n"/>
      <c r="I1065" s="83" t="n">
        <v>16.69</v>
      </c>
      <c r="J1065" s="83" t="n">
        <v>12.9</v>
      </c>
      <c r="K1065" s="83" t="s">
        <v>29</v>
      </c>
      <c r="L1065" s="83" t="n">
        <v>165.5</v>
      </c>
      <c r="M1065" s="63" t="n">
        <v>323.91</v>
      </c>
      <c r="N1065" s="63" t="n">
        <f aca="false" ca="false" dt2D="false" dtr="false" t="normal">F1065*M1065/1000</f>
        <v>35.6301</v>
      </c>
    </row>
    <row outlineLevel="0" r="1066">
      <c r="A1066" s="83" t="n"/>
      <c r="B1066" s="84" t="n"/>
      <c r="C1066" s="84" t="n">
        <v>50</v>
      </c>
      <c r="D1066" s="84" t="n">
        <v>50</v>
      </c>
      <c r="E1066" s="83" t="s">
        <v>60</v>
      </c>
      <c r="F1066" s="83" t="n">
        <v>29</v>
      </c>
      <c r="G1066" s="83" t="n">
        <v>24.36</v>
      </c>
      <c r="H1066" s="85" t="n"/>
      <c r="I1066" s="83" t="n">
        <v>0.4</v>
      </c>
      <c r="J1066" s="83" t="s">
        <v>29</v>
      </c>
      <c r="K1066" s="83" t="n">
        <v>2.39</v>
      </c>
      <c r="L1066" s="83" t="n">
        <v>9.98</v>
      </c>
      <c r="M1066" s="63" t="n">
        <v>27.74</v>
      </c>
      <c r="N1066" s="63" t="n">
        <f aca="false" ca="false" dt2D="false" dtr="false" t="normal">F1066*M1066/1000</f>
        <v>0.80446</v>
      </c>
    </row>
    <row outlineLevel="0" r="1067">
      <c r="A1067" s="83" t="n"/>
      <c r="B1067" s="84" t="n"/>
      <c r="C1067" s="84" t="n"/>
      <c r="D1067" s="84" t="n"/>
      <c r="E1067" s="83" t="s">
        <v>31</v>
      </c>
      <c r="F1067" s="83" t="n">
        <v>7</v>
      </c>
      <c r="G1067" s="83" t="n">
        <v>7</v>
      </c>
      <c r="H1067" s="85" t="n"/>
      <c r="I1067" s="83" t="n">
        <v>0.06</v>
      </c>
      <c r="J1067" s="83" t="n">
        <v>5.08</v>
      </c>
      <c r="K1067" s="83" t="n">
        <v>0.18</v>
      </c>
      <c r="L1067" s="83" t="n">
        <v>46.27</v>
      </c>
      <c r="M1067" s="63" t="n">
        <v>504.7</v>
      </c>
      <c r="N1067" s="63" t="n">
        <f aca="false" ca="false" dt2D="false" dtr="false" t="normal">F1067*M1067/1000</f>
        <v>3.5329</v>
      </c>
    </row>
    <row outlineLevel="0" r="1068">
      <c r="A1068" s="83" t="n"/>
      <c r="B1068" s="224" t="n"/>
      <c r="C1068" s="224" t="n"/>
      <c r="D1068" s="224" t="n"/>
      <c r="E1068" s="83" t="s">
        <v>88</v>
      </c>
      <c r="F1068" s="83" t="n">
        <v>4</v>
      </c>
      <c r="G1068" s="83" t="n">
        <v>4</v>
      </c>
      <c r="H1068" s="85" t="n"/>
      <c r="I1068" s="83" t="n">
        <v>0.41</v>
      </c>
      <c r="J1068" s="83" t="n">
        <v>0.04</v>
      </c>
      <c r="K1068" s="83" t="n">
        <v>2.71</v>
      </c>
      <c r="L1068" s="83" t="n">
        <v>13.08</v>
      </c>
      <c r="M1068" s="63" t="n">
        <v>31.32</v>
      </c>
      <c r="N1068" s="63" t="n">
        <f aca="false" ca="false" dt2D="false" dtr="false" t="normal">F1068*M1068/1000</f>
        <v>0.12528</v>
      </c>
    </row>
    <row outlineLevel="0" r="1069">
      <c r="A1069" s="83" t="n"/>
      <c r="B1069" s="84" t="n"/>
      <c r="C1069" s="84" t="n"/>
      <c r="D1069" s="84" t="n"/>
      <c r="E1069" s="83" t="s">
        <v>128</v>
      </c>
      <c r="F1069" s="83" t="n">
        <v>20</v>
      </c>
      <c r="G1069" s="83" t="n">
        <v>20</v>
      </c>
      <c r="H1069" s="85" t="n"/>
      <c r="I1069" s="83" t="n">
        <v>0.56</v>
      </c>
      <c r="J1069" s="83" t="n">
        <v>4</v>
      </c>
      <c r="K1069" s="83" t="n">
        <v>0.64</v>
      </c>
      <c r="L1069" s="83" t="n">
        <v>41.2</v>
      </c>
      <c r="M1069" s="63" t="n">
        <v>171.79</v>
      </c>
      <c r="N1069" s="63" t="n">
        <f aca="false" ca="false" dt2D="false" dtr="false" t="normal">F1069*M1069/1000</f>
        <v>3.4358</v>
      </c>
    </row>
    <row outlineLevel="0" r="1070">
      <c r="A1070" s="83" t="n"/>
      <c r="B1070" s="84" t="n"/>
      <c r="C1070" s="84" t="n"/>
      <c r="D1070" s="84" t="n"/>
      <c r="E1070" s="83" t="s">
        <v>129</v>
      </c>
      <c r="F1070" s="83" t="n">
        <v>3</v>
      </c>
      <c r="G1070" s="83" t="n">
        <v>3</v>
      </c>
      <c r="H1070" s="85" t="n"/>
      <c r="I1070" s="83" t="n">
        <v>0.1</v>
      </c>
      <c r="J1070" s="83" t="s">
        <v>29</v>
      </c>
      <c r="K1070" s="83" t="n">
        <v>0.37</v>
      </c>
      <c r="L1070" s="83" t="n">
        <v>2.04</v>
      </c>
      <c r="M1070" s="63" t="n"/>
      <c r="N1070" s="63" t="n">
        <f aca="false" ca="false" dt2D="false" dtr="false" t="normal">F1070*M1070/1000</f>
        <v>0</v>
      </c>
    </row>
    <row outlineLevel="0" r="1071">
      <c r="A1071" s="83" t="n"/>
      <c r="B1071" s="84" t="n"/>
      <c r="C1071" s="84" t="n"/>
      <c r="D1071" s="84" t="n"/>
      <c r="E1071" s="83" t="s">
        <v>30</v>
      </c>
      <c r="F1071" s="83" t="n">
        <v>1</v>
      </c>
      <c r="G1071" s="83" t="n">
        <v>1</v>
      </c>
      <c r="H1071" s="85" t="n"/>
      <c r="I1071" s="83" t="s">
        <v>29</v>
      </c>
      <c r="J1071" s="83" t="s">
        <v>29</v>
      </c>
      <c r="K1071" s="83" t="s">
        <v>29</v>
      </c>
      <c r="L1071" s="83" t="s">
        <v>29</v>
      </c>
      <c r="M1071" s="63" t="n"/>
      <c r="N1071" s="63" t="n">
        <f aca="false" ca="false" dt2D="false" dtr="false" t="normal">F1071*M1071/1000</f>
        <v>0</v>
      </c>
    </row>
    <row outlineLevel="0" r="1072">
      <c r="A1072" s="83" t="n"/>
      <c r="B1072" s="84" t="n"/>
      <c r="C1072" s="84" t="n"/>
      <c r="D1072" s="84" t="n"/>
      <c r="E1072" s="83" t="n"/>
      <c r="F1072" s="83" t="n"/>
      <c r="G1072" s="83" t="n"/>
      <c r="H1072" s="85" t="n">
        <v>50</v>
      </c>
      <c r="I1072" s="86" t="n">
        <f aca="false" ca="false" dt2D="false" dtr="false" t="normal">SUM(I1065:I1071)</f>
        <v>18.22</v>
      </c>
      <c r="J1072" s="86" t="n">
        <f aca="false" ca="false" dt2D="false" dtr="false" t="normal">SUM(J1065:J1071)</f>
        <v>22.02</v>
      </c>
      <c r="K1072" s="86" t="n">
        <f aca="false" ca="false" dt2D="false" dtr="false" t="normal">SUM(K1065:K1071)</f>
        <v>6.29</v>
      </c>
      <c r="L1072" s="86" t="n">
        <f aca="false" ca="false" dt2D="false" dtr="false" t="normal">SUM(L1065:L1071)</f>
        <v>278.07</v>
      </c>
      <c r="M1072" s="86" t="n"/>
      <c r="N1072" s="79" t="n">
        <f aca="false" ca="false" dt2D="false" dtr="false" t="normal">SUM(N1065:N1071)</f>
        <v>43.52854</v>
      </c>
    </row>
    <row outlineLevel="0" r="1073">
      <c r="A1073" s="83" t="s">
        <v>130</v>
      </c>
      <c r="B1073" s="85" t="s">
        <v>131</v>
      </c>
      <c r="C1073" s="141" t="n"/>
      <c r="D1073" s="141" t="n"/>
      <c r="E1073" s="83" t="s">
        <v>132</v>
      </c>
      <c r="F1073" s="83" t="n">
        <v>47.6</v>
      </c>
      <c r="G1073" s="83" t="n">
        <v>47.12</v>
      </c>
      <c r="H1073" s="85" t="n"/>
      <c r="I1073" s="83" t="n">
        <v>5.99</v>
      </c>
      <c r="J1073" s="83" t="n">
        <v>1.55</v>
      </c>
      <c r="K1073" s="83" t="n">
        <v>29.76</v>
      </c>
      <c r="L1073" s="83" t="n">
        <v>157.9</v>
      </c>
      <c r="M1073" s="63" t="n">
        <v>73.88</v>
      </c>
      <c r="N1073" s="63" t="n">
        <f aca="false" ca="false" dt2D="false" dtr="false" t="normal">F1073*M1073/1000</f>
        <v>3.516688</v>
      </c>
    </row>
    <row outlineLevel="0" r="1074">
      <c r="A1074" s="83" t="n"/>
      <c r="B1074" s="142" t="s"/>
      <c r="C1074" s="143" t="n">
        <v>80</v>
      </c>
      <c r="D1074" s="143" t="n">
        <v>120</v>
      </c>
      <c r="E1074" s="83" t="s">
        <v>31</v>
      </c>
      <c r="F1074" s="83" t="n">
        <v>5</v>
      </c>
      <c r="G1074" s="83" t="n"/>
      <c r="H1074" s="85" t="n"/>
      <c r="I1074" s="83" t="n">
        <v>0.04</v>
      </c>
      <c r="J1074" s="83" t="n">
        <v>3.63</v>
      </c>
      <c r="K1074" s="83" t="n">
        <v>0.13</v>
      </c>
      <c r="L1074" s="83" t="n">
        <v>33.05</v>
      </c>
      <c r="M1074" s="63" t="n">
        <v>504.7</v>
      </c>
      <c r="N1074" s="63" t="n">
        <f aca="false" ca="false" dt2D="false" dtr="false" t="normal">F1074*M1074/1000</f>
        <v>2.5235</v>
      </c>
    </row>
    <row outlineLevel="0" r="1075">
      <c r="A1075" s="83" t="n"/>
      <c r="B1075" s="84" t="n"/>
      <c r="C1075" s="84" t="n"/>
      <c r="D1075" s="84" t="n"/>
      <c r="E1075" s="83" t="s">
        <v>30</v>
      </c>
      <c r="F1075" s="83" t="n">
        <v>1</v>
      </c>
      <c r="G1075" s="83" t="n"/>
      <c r="H1075" s="85" t="n"/>
      <c r="I1075" s="83" t="s">
        <v>29</v>
      </c>
      <c r="J1075" s="83" t="s">
        <v>29</v>
      </c>
      <c r="K1075" s="83" t="n"/>
      <c r="L1075" s="83" t="n"/>
      <c r="M1075" s="63" t="n"/>
      <c r="N1075" s="63" t="n">
        <f aca="false" ca="false" dt2D="false" dtr="false" t="normal">F1075*M1075/1000</f>
        <v>0</v>
      </c>
    </row>
    <row outlineLevel="0" r="1076">
      <c r="A1076" s="83" t="n"/>
      <c r="B1076" s="224" t="n"/>
      <c r="C1076" s="224" t="n"/>
      <c r="D1076" s="224" t="n"/>
      <c r="E1076" s="83" t="n"/>
      <c r="F1076" s="83" t="n"/>
      <c r="G1076" s="83" t="n"/>
      <c r="H1076" s="85" t="n"/>
      <c r="I1076" s="86" t="n">
        <f aca="false" ca="false" dt2D="false" dtr="false" t="normal">SUM(I1073:I1075)</f>
        <v>6.03</v>
      </c>
      <c r="J1076" s="86" t="n">
        <f aca="false" ca="false" dt2D="false" dtr="false" t="normal">SUM(J1073:J1075)</f>
        <v>5.18</v>
      </c>
      <c r="K1076" s="86" t="n">
        <f aca="false" ca="false" dt2D="false" dtr="false" t="normal">SUM(K1073:K1075)</f>
        <v>29.89</v>
      </c>
      <c r="L1076" s="86" t="n">
        <f aca="false" ca="false" dt2D="false" dtr="false" t="normal">SUM(L1073:L1075)</f>
        <v>190.95</v>
      </c>
      <c r="M1076" s="86" t="n"/>
      <c r="N1076" s="79" t="n">
        <f aca="false" ca="false" dt2D="false" dtr="false" t="normal">SUM(N1073:N1075)</f>
        <v>6.040188</v>
      </c>
    </row>
    <row customHeight="true" ht="12" outlineLevel="0" r="1077">
      <c r="A1077" s="83" t="s">
        <v>133</v>
      </c>
      <c r="B1077" s="84" t="s">
        <v>79</v>
      </c>
      <c r="C1077" s="84" t="n"/>
      <c r="D1077" s="84" t="n"/>
      <c r="E1077" s="83" t="s">
        <v>134</v>
      </c>
      <c r="F1077" s="83" t="n">
        <v>25</v>
      </c>
      <c r="G1077" s="83" t="n">
        <v>25</v>
      </c>
      <c r="H1077" s="85" t="n"/>
      <c r="I1077" s="83" t="n">
        <v>2.6</v>
      </c>
      <c r="J1077" s="83" t="s">
        <v>29</v>
      </c>
      <c r="K1077" s="83" t="n">
        <v>9.2</v>
      </c>
      <c r="L1077" s="83" t="n">
        <v>48.6</v>
      </c>
      <c r="M1077" s="63" t="n">
        <v>109.76</v>
      </c>
      <c r="N1077" s="63" t="n">
        <f aca="false" ca="false" dt2D="false" dtr="false" t="normal">F1077*M1077/1000</f>
        <v>2.744</v>
      </c>
    </row>
    <row outlineLevel="0" r="1078">
      <c r="A1078" s="83" t="n"/>
      <c r="B1078" s="87" t="s"/>
      <c r="C1078" s="84" t="n">
        <v>200</v>
      </c>
      <c r="D1078" s="84" t="n">
        <v>200</v>
      </c>
      <c r="E1078" s="83" t="s">
        <v>28</v>
      </c>
      <c r="F1078" s="83" t="n">
        <v>20</v>
      </c>
      <c r="G1078" s="83" t="n">
        <v>20</v>
      </c>
      <c r="H1078" s="85" t="n"/>
      <c r="I1078" s="83" t="s">
        <v>29</v>
      </c>
      <c r="J1078" s="83" t="s">
        <v>29</v>
      </c>
      <c r="K1078" s="83" t="n">
        <v>21.4</v>
      </c>
      <c r="L1078" s="83" t="n">
        <v>85.6</v>
      </c>
      <c r="M1078" s="63" t="n">
        <v>52.87</v>
      </c>
      <c r="N1078" s="63" t="n">
        <f aca="false" ca="false" dt2D="false" dtr="false" t="normal">F1078*M1078/1000</f>
        <v>1.0574</v>
      </c>
    </row>
    <row customHeight="true" ht="12" outlineLevel="0" r="1079">
      <c r="A1079" s="83" t="n"/>
      <c r="B1079" s="224" t="n"/>
      <c r="C1079" s="224" t="n"/>
      <c r="D1079" s="224" t="n"/>
      <c r="E1079" s="83" t="n"/>
      <c r="F1079" s="83" t="n"/>
      <c r="G1079" s="83" t="n"/>
      <c r="H1079" s="85" t="n">
        <v>200</v>
      </c>
      <c r="I1079" s="86" t="n">
        <f aca="false" ca="false" dt2D="false" dtr="false" t="normal">SUM(I1077:I1078)</f>
        <v>2.6</v>
      </c>
      <c r="J1079" s="86" t="n">
        <f aca="false" ca="false" dt2D="false" dtr="false" t="normal">SUM(J1077:J1078)</f>
        <v>0</v>
      </c>
      <c r="K1079" s="86" t="n">
        <f aca="false" ca="false" dt2D="false" dtr="false" t="normal">SUM(K1077:K1078)</f>
        <v>30.6</v>
      </c>
      <c r="L1079" s="86" t="n">
        <f aca="false" ca="false" dt2D="false" dtr="false" t="normal">SUM(L1077:L1078)</f>
        <v>134.2</v>
      </c>
      <c r="M1079" s="86" t="n"/>
      <c r="N1079" s="79" t="n">
        <f aca="false" ca="false" dt2D="false" dtr="false" t="normal">SUM(N1077:N1078)</f>
        <v>3.8014</v>
      </c>
    </row>
    <row outlineLevel="0" r="1080">
      <c r="A1080" s="83" t="n"/>
      <c r="B1080" s="84" t="s">
        <v>81</v>
      </c>
      <c r="C1080" s="84" t="s">
        <v>82</v>
      </c>
      <c r="D1080" s="84" t="s">
        <v>83</v>
      </c>
      <c r="E1080" s="104" t="s">
        <v>84</v>
      </c>
      <c r="F1080" s="104" t="n">
        <v>40</v>
      </c>
      <c r="G1080" s="104" t="n">
        <v>40</v>
      </c>
      <c r="H1080" s="88" t="n">
        <v>40</v>
      </c>
      <c r="I1080" s="83" t="n">
        <v>3.48</v>
      </c>
      <c r="J1080" s="83" t="n">
        <v>0.6</v>
      </c>
      <c r="K1080" s="83" t="n">
        <v>16</v>
      </c>
      <c r="L1080" s="83" t="n">
        <v>83.6</v>
      </c>
      <c r="M1080" s="63" t="n">
        <v>55.61</v>
      </c>
      <c r="N1080" s="63" t="n">
        <f aca="false" ca="false" dt2D="false" dtr="false" t="normal">F1080*M1080/1000</f>
        <v>2.2244</v>
      </c>
    </row>
    <row outlineLevel="0" r="1081">
      <c r="A1081" s="83" t="n"/>
      <c r="B1081" s="224" t="n"/>
      <c r="C1081" s="224" t="n"/>
      <c r="D1081" s="224" t="n"/>
      <c r="E1081" s="83" t="s">
        <v>85</v>
      </c>
      <c r="F1081" s="83" t="n">
        <v>80</v>
      </c>
      <c r="G1081" s="83" t="n">
        <v>80</v>
      </c>
      <c r="H1081" s="85" t="n">
        <v>80</v>
      </c>
      <c r="I1081" s="83" t="n">
        <v>5.28</v>
      </c>
      <c r="J1081" s="83" t="n">
        <v>0.96</v>
      </c>
      <c r="K1081" s="83" t="n">
        <v>28.24</v>
      </c>
      <c r="L1081" s="83" t="n">
        <v>144.8</v>
      </c>
      <c r="M1081" s="63" t="n">
        <v>46.28</v>
      </c>
      <c r="N1081" s="63" t="n">
        <f aca="false" ca="false" dt2D="false" dtr="false" t="normal">F1081*M1081/1000</f>
        <v>3.7024</v>
      </c>
    </row>
    <row outlineLevel="0" r="1082">
      <c r="A1082" s="83" t="n"/>
      <c r="B1082" s="224" t="n"/>
      <c r="C1082" s="224" t="n"/>
      <c r="D1082" s="224" t="n"/>
      <c r="E1082" s="83" t="n"/>
      <c r="F1082" s="83" t="n"/>
      <c r="G1082" s="83" t="n"/>
      <c r="H1082" s="85" t="n"/>
      <c r="I1082" s="86" t="n">
        <f aca="false" ca="false" dt2D="false" dtr="false" t="normal">SUM(I1080:I1081)</f>
        <v>8.76</v>
      </c>
      <c r="J1082" s="86" t="n">
        <f aca="false" ca="false" dt2D="false" dtr="false" t="normal">SUM(J1080:J1081)</f>
        <v>1.56</v>
      </c>
      <c r="K1082" s="86" t="n">
        <f aca="false" ca="false" dt2D="false" dtr="false" t="normal">SUM(K1080:K1081)</f>
        <v>44.24</v>
      </c>
      <c r="L1082" s="86" t="n">
        <f aca="false" ca="false" dt2D="false" dtr="false" t="normal">SUM(L1080:L1081)</f>
        <v>228.4</v>
      </c>
      <c r="M1082" s="86" t="n"/>
      <c r="N1082" s="79" t="n">
        <f aca="false" ca="false" dt2D="false" dtr="false" t="normal">SUM(N1080:N1081)</f>
        <v>5.9268</v>
      </c>
    </row>
    <row customHeight="true" ht="24" outlineLevel="0" r="1083">
      <c r="A1083" s="246" t="s">
        <v>173</v>
      </c>
      <c r="B1083" s="247" t="s">
        <v>174</v>
      </c>
      <c r="C1083" s="247" t="n"/>
      <c r="D1083" s="247" t="n"/>
      <c r="E1083" s="248" t="s">
        <v>73</v>
      </c>
      <c r="F1083" s="249" t="n">
        <v>30</v>
      </c>
      <c r="G1083" s="249" t="n"/>
      <c r="H1083" s="249" t="n"/>
      <c r="I1083" s="249" t="n">
        <v>3.39</v>
      </c>
      <c r="J1083" s="249" t="n">
        <v>0.53</v>
      </c>
      <c r="K1083" s="249" t="n">
        <v>21.26</v>
      </c>
      <c r="L1083" s="249" t="s">
        <v>29</v>
      </c>
      <c r="M1083" s="250" t="n">
        <v>31.32</v>
      </c>
      <c r="N1083" s="63" t="n">
        <f aca="false" ca="false" dt2D="false" dtr="false" t="normal">F1083*M1083/1000</f>
        <v>0.9396</v>
      </c>
    </row>
    <row outlineLevel="0" r="1084">
      <c r="A1084" s="251" t="s"/>
      <c r="B1084" s="252" t="n"/>
      <c r="C1084" s="252" t="n"/>
      <c r="D1084" s="252" t="n"/>
      <c r="E1084" s="248" t="s">
        <v>28</v>
      </c>
      <c r="F1084" s="249" t="n">
        <v>1.5</v>
      </c>
      <c r="G1084" s="249" t="n"/>
      <c r="H1084" s="249" t="n"/>
      <c r="I1084" s="249" t="s">
        <v>29</v>
      </c>
      <c r="J1084" s="249" t="s">
        <v>29</v>
      </c>
      <c r="K1084" s="249" t="n">
        <v>1.49</v>
      </c>
      <c r="L1084" s="249" t="s">
        <v>29</v>
      </c>
      <c r="M1084" s="250" t="n">
        <v>52.87</v>
      </c>
      <c r="N1084" s="63" t="n">
        <f aca="false" ca="false" dt2D="false" dtr="false" t="normal">F1084*M1084/1000</f>
        <v>0.079305</v>
      </c>
    </row>
    <row customHeight="true" ht="24" outlineLevel="0" r="1085">
      <c r="A1085" s="253" t="n"/>
      <c r="B1085" s="254" t="n"/>
      <c r="C1085" s="254" t="n">
        <v>110</v>
      </c>
      <c r="D1085" s="254" t="n">
        <v>110</v>
      </c>
      <c r="E1085" s="248" t="s">
        <v>31</v>
      </c>
      <c r="F1085" s="249" t="n">
        <v>5</v>
      </c>
      <c r="G1085" s="249" t="n"/>
      <c r="H1085" s="249" t="n"/>
      <c r="I1085" s="249" t="n">
        <v>0.65</v>
      </c>
      <c r="J1085" s="249" t="n">
        <v>3.62</v>
      </c>
      <c r="K1085" s="249" t="n">
        <v>0.45</v>
      </c>
      <c r="L1085" s="249" t="n"/>
      <c r="M1085" s="250" t="n">
        <v>504.7</v>
      </c>
      <c r="N1085" s="63" t="n">
        <f aca="false" ca="false" dt2D="false" dtr="false" t="normal">F1085*M1085/1000</f>
        <v>2.5235</v>
      </c>
    </row>
    <row outlineLevel="0" r="1086">
      <c r="A1086" s="253" t="n"/>
      <c r="B1086" s="203" t="n"/>
      <c r="C1086" s="203" t="n"/>
      <c r="D1086" s="203" t="n"/>
      <c r="E1086" s="248" t="s">
        <v>104</v>
      </c>
      <c r="F1086" s="249" t="n">
        <v>7.5</v>
      </c>
      <c r="G1086" s="249" t="n">
        <v>3</v>
      </c>
      <c r="H1086" s="249" t="n"/>
      <c r="I1086" s="249" t="n">
        <v>0.36</v>
      </c>
      <c r="J1086" s="249" t="n">
        <v>0.34</v>
      </c>
      <c r="K1086" s="249" t="n">
        <v>0.02</v>
      </c>
      <c r="L1086" s="249" t="s">
        <v>29</v>
      </c>
      <c r="M1086" s="250" t="n">
        <v>220.75</v>
      </c>
      <c r="N1086" s="63" t="n">
        <f aca="false" ca="false" dt2D="false" dtr="false" t="normal">F1086*M1086/1000</f>
        <v>1.655625</v>
      </c>
    </row>
    <row outlineLevel="0" r="1087">
      <c r="A1087" s="203" t="n"/>
      <c r="B1087" s="203" t="n"/>
      <c r="C1087" s="203" t="n"/>
      <c r="D1087" s="203" t="n"/>
      <c r="E1087" s="248" t="s">
        <v>139</v>
      </c>
      <c r="F1087" s="249" t="n">
        <v>1</v>
      </c>
      <c r="G1087" s="249" t="n"/>
      <c r="H1087" s="249" t="n"/>
      <c r="I1087" s="249" t="s">
        <v>29</v>
      </c>
      <c r="J1087" s="249" t="s">
        <v>29</v>
      </c>
      <c r="K1087" s="249" t="s">
        <v>29</v>
      </c>
      <c r="L1087" s="249" t="s">
        <v>29</v>
      </c>
      <c r="M1087" s="250" t="n"/>
      <c r="N1087" s="63" t="n">
        <f aca="false" ca="false" dt2D="false" dtr="false" t="normal">F1087*M1087/1000</f>
        <v>0</v>
      </c>
    </row>
    <row outlineLevel="0" r="1088">
      <c r="A1088" s="203" t="n"/>
      <c r="B1088" s="203" t="n"/>
      <c r="C1088" s="203" t="n"/>
      <c r="D1088" s="203" t="n"/>
      <c r="E1088" s="248" t="s">
        <v>30</v>
      </c>
      <c r="F1088" s="249" t="n">
        <v>0.25</v>
      </c>
      <c r="G1088" s="249" t="n"/>
      <c r="H1088" s="249" t="n"/>
      <c r="I1088" s="249" t="s">
        <v>29</v>
      </c>
      <c r="J1088" s="249" t="s">
        <v>29</v>
      </c>
      <c r="K1088" s="249" t="s">
        <v>29</v>
      </c>
      <c r="L1088" s="249" t="n">
        <v>62.93</v>
      </c>
      <c r="M1088" s="250" t="n"/>
      <c r="N1088" s="63" t="n">
        <f aca="false" ca="false" dt2D="false" dtr="false" t="normal">F1088*M1088/1000</f>
        <v>0</v>
      </c>
    </row>
    <row outlineLevel="0" r="1089">
      <c r="A1089" s="203" t="n"/>
      <c r="B1089" s="203" t="n"/>
      <c r="C1089" s="203" t="n"/>
      <c r="D1089" s="203" t="n"/>
      <c r="E1089" s="248" t="s">
        <v>175</v>
      </c>
      <c r="F1089" s="249" t="n">
        <v>55</v>
      </c>
      <c r="G1089" s="249" t="n"/>
      <c r="H1089" s="249" t="n"/>
      <c r="I1089" s="249" t="n">
        <v>1.01</v>
      </c>
      <c r="J1089" s="249" t="n"/>
      <c r="K1089" s="249" t="n"/>
      <c r="L1089" s="249" t="s">
        <v>29</v>
      </c>
      <c r="M1089" s="250" t="n"/>
      <c r="N1089" s="63" t="n">
        <f aca="false" ca="false" dt2D="false" dtr="false" t="normal">F1089*M1089/1000</f>
        <v>0</v>
      </c>
    </row>
    <row outlineLevel="0" r="1090">
      <c r="A1090" s="203" t="n"/>
      <c r="B1090" s="203" t="n"/>
      <c r="C1090" s="203" t="n"/>
      <c r="D1090" s="203" t="n"/>
      <c r="E1090" s="248" t="s">
        <v>176</v>
      </c>
      <c r="F1090" s="249" t="n">
        <v>75</v>
      </c>
      <c r="G1090" s="249" t="n"/>
      <c r="H1090" s="249" t="n"/>
      <c r="I1090" s="249" t="s">
        <v>29</v>
      </c>
      <c r="J1090" s="249" t="s">
        <v>29</v>
      </c>
      <c r="K1090" s="249" t="s">
        <v>29</v>
      </c>
      <c r="L1090" s="249" t="s">
        <v>29</v>
      </c>
      <c r="M1090" s="250" t="n"/>
      <c r="N1090" s="63" t="n">
        <f aca="false" ca="false" dt2D="false" dtr="false" t="normal">F1090*M1090/1000</f>
        <v>0</v>
      </c>
    </row>
    <row outlineLevel="0" r="1091">
      <c r="A1091" s="203" t="n"/>
      <c r="B1091" s="203" t="n"/>
      <c r="C1091" s="203" t="n"/>
      <c r="D1091" s="203" t="n"/>
      <c r="E1091" s="248" t="s">
        <v>91</v>
      </c>
      <c r="F1091" s="249" t="n">
        <v>1</v>
      </c>
      <c r="G1091" s="249" t="n">
        <v>1</v>
      </c>
      <c r="H1091" s="249" t="n"/>
      <c r="I1091" s="249" t="s">
        <v>29</v>
      </c>
      <c r="J1091" s="249" t="s">
        <v>29</v>
      </c>
      <c r="K1091" s="249" t="s">
        <v>29</v>
      </c>
      <c r="L1091" s="249" t="n">
        <v>52.48</v>
      </c>
      <c r="M1091" s="250" t="n">
        <v>220.75</v>
      </c>
      <c r="N1091" s="63" t="n">
        <f aca="false" ca="false" dt2D="false" dtr="false" t="normal">F1091*M1091/1000</f>
        <v>0.22075</v>
      </c>
    </row>
    <row customHeight="true" ht="15.75" outlineLevel="0" r="1092">
      <c r="A1092" s="203" t="n"/>
      <c r="B1092" s="203" t="n"/>
      <c r="C1092" s="203" t="n"/>
      <c r="D1092" s="203" t="n"/>
      <c r="E1092" s="248" t="s">
        <v>177</v>
      </c>
      <c r="F1092" s="249" t="n">
        <v>0.7</v>
      </c>
      <c r="G1092" s="249" t="n"/>
      <c r="H1092" s="249" t="n"/>
      <c r="I1092" s="249" t="s">
        <v>29</v>
      </c>
      <c r="J1092" s="249" t="n">
        <v>6.99</v>
      </c>
      <c r="K1092" s="249" t="s">
        <v>29</v>
      </c>
      <c r="L1092" s="249" t="n">
        <v>9.06</v>
      </c>
      <c r="M1092" s="250" t="n">
        <v>118.3</v>
      </c>
      <c r="N1092" s="63" t="n">
        <f aca="false" ca="false" dt2D="false" dtr="false" t="normal">F1092*M1092/1000</f>
        <v>0.08281</v>
      </c>
    </row>
    <row outlineLevel="0" r="1093">
      <c r="A1093" s="203" t="n"/>
      <c r="B1093" s="203" t="n"/>
      <c r="C1093" s="203" t="n"/>
      <c r="D1093" s="203" t="n"/>
      <c r="E1093" s="248" t="s">
        <v>59</v>
      </c>
      <c r="F1093" s="249" t="n">
        <v>108</v>
      </c>
      <c r="G1093" s="249" t="n"/>
      <c r="H1093" s="249" t="n"/>
      <c r="I1093" s="249" t="n">
        <v>1.28</v>
      </c>
      <c r="J1093" s="249" t="n">
        <v>0.26</v>
      </c>
      <c r="K1093" s="249" t="n">
        <v>10.43</v>
      </c>
      <c r="L1093" s="249" t="n">
        <v>375.43</v>
      </c>
      <c r="M1093" s="250" t="n">
        <v>30.16</v>
      </c>
      <c r="N1093" s="63" t="n">
        <f aca="false" ca="false" dt2D="false" dtr="false" t="normal">F1093*M1093/1000</f>
        <v>3.25728</v>
      </c>
    </row>
    <row outlineLevel="0" r="1094">
      <c r="A1094" s="203" t="n"/>
      <c r="B1094" s="203" t="n"/>
      <c r="C1094" s="203" t="n"/>
      <c r="D1094" s="203" t="n"/>
      <c r="E1094" s="248" t="s">
        <v>104</v>
      </c>
      <c r="F1094" s="249" t="n">
        <v>10.5</v>
      </c>
      <c r="G1094" s="249" t="s">
        <v>178</v>
      </c>
      <c r="H1094" s="249" t="n"/>
      <c r="I1094" s="249" t="n">
        <v>1.59</v>
      </c>
      <c r="J1094" s="249" t="n">
        <v>1.28</v>
      </c>
      <c r="K1094" s="249" t="n">
        <v>0.076</v>
      </c>
      <c r="L1094" s="250" t="n">
        <v>17.07</v>
      </c>
      <c r="M1094" s="250" t="n">
        <v>220.75</v>
      </c>
      <c r="N1094" s="63" t="n">
        <f aca="false" ca="false" dt2D="false" dtr="false" t="normal">F1094*M1094/1000</f>
        <v>2.317875</v>
      </c>
    </row>
    <row outlineLevel="0" r="1095">
      <c r="A1095" s="203" t="n"/>
      <c r="B1095" s="203" t="n"/>
      <c r="C1095" s="203" t="n"/>
      <c r="D1095" s="203" t="n"/>
      <c r="E1095" s="248" t="s">
        <v>31</v>
      </c>
      <c r="F1095" s="249" t="n">
        <v>7.5</v>
      </c>
      <c r="G1095" s="249" t="n"/>
      <c r="H1095" s="249" t="n"/>
      <c r="I1095" s="249" t="n">
        <v>0.06</v>
      </c>
      <c r="J1095" s="249" t="n">
        <v>5.43</v>
      </c>
      <c r="K1095" s="249" t="n">
        <v>0.06</v>
      </c>
      <c r="L1095" s="250" t="n">
        <v>49.8</v>
      </c>
      <c r="M1095" s="250" t="n">
        <v>504.7</v>
      </c>
      <c r="N1095" s="63" t="n">
        <f aca="false" ca="false" dt2D="false" dtr="false" t="normal">F1095*M1095/1000</f>
        <v>3.78525</v>
      </c>
    </row>
    <row outlineLevel="0" r="1096">
      <c r="A1096" s="203" t="n"/>
      <c r="B1096" s="203" t="n"/>
      <c r="C1096" s="203" t="n"/>
      <c r="D1096" s="203" t="n"/>
      <c r="E1096" s="248" t="s">
        <v>41</v>
      </c>
      <c r="F1096" s="255" t="n"/>
      <c r="G1096" s="255" t="n"/>
      <c r="H1096" s="255" t="n">
        <v>110</v>
      </c>
      <c r="I1096" s="256" t="n">
        <f aca="false" ca="false" dt2D="false" dtr="false" t="normal">SUM(I1083:I1095)</f>
        <v>8.34</v>
      </c>
      <c r="J1096" s="256" t="n">
        <f aca="false" ca="false" dt2D="false" dtr="false" t="normal">SUM(J1083:J1095)</f>
        <v>18.45</v>
      </c>
      <c r="K1096" s="256" t="n">
        <f aca="false" ca="false" dt2D="false" dtr="false" t="normal">SUM(K1083:K1095)</f>
        <v>33.786</v>
      </c>
      <c r="L1096" s="256" t="n">
        <f aca="false" ca="false" dt2D="false" dtr="false" t="normal">SUM(L1083:L1095)</f>
        <v>566.77</v>
      </c>
      <c r="M1096" s="256" t="n"/>
      <c r="N1096" s="79" t="n">
        <f aca="false" ca="false" dt2D="false" dtr="false" t="normal">SUM(N1083:N1095)</f>
        <v>14.861995</v>
      </c>
    </row>
    <row customHeight="true" ht="14.25" outlineLevel="0" r="1097">
      <c r="A1097" s="83" t="n"/>
      <c r="B1097" s="84" t="s">
        <v>95</v>
      </c>
      <c r="C1097" s="84" t="n">
        <v>100</v>
      </c>
      <c r="D1097" s="84" t="n">
        <v>100</v>
      </c>
      <c r="E1097" s="83" t="s">
        <v>95</v>
      </c>
      <c r="F1097" s="83" t="n">
        <v>100</v>
      </c>
      <c r="G1097" s="83" t="n">
        <v>100</v>
      </c>
      <c r="H1097" s="85" t="n"/>
      <c r="I1097" s="83" t="n">
        <v>0.2</v>
      </c>
      <c r="J1097" s="83" t="n">
        <v>5.4</v>
      </c>
      <c r="K1097" s="83" t="n">
        <v>32</v>
      </c>
      <c r="L1097" s="83" t="n">
        <v>144</v>
      </c>
      <c r="M1097" s="63" t="n">
        <v>78.93</v>
      </c>
      <c r="N1097" s="79" t="n">
        <f aca="false" ca="false" dt2D="false" dtr="false" t="normal">F1097*M1097/1000</f>
        <v>7.893</v>
      </c>
    </row>
    <row customHeight="true" ht="12" outlineLevel="0" r="1098">
      <c r="A1098" s="121" t="s">
        <v>140</v>
      </c>
      <c r="B1098" s="226" t="s"/>
      <c r="C1098" s="227" t="n"/>
      <c r="D1098" s="227" t="n"/>
      <c r="E1098" s="86" t="n"/>
      <c r="F1098" s="86" t="n"/>
      <c r="G1098" s="86" t="n"/>
      <c r="H1098" s="121" t="n"/>
      <c r="I1098" s="122" t="n">
        <f aca="false" ca="false" dt2D="false" dtr="false" t="normal">I1097+I1096+I1082+I1079+I1076+I1072+I1064+I1055</f>
        <v>59.968</v>
      </c>
      <c r="J1098" s="122" t="n">
        <f aca="false" ca="false" dt2D="false" dtr="false" t="normal">J1097+J1096+J1082+J1079+J1076+J1072+J1064+J1055</f>
        <v>72.105</v>
      </c>
      <c r="K1098" s="122" t="n">
        <f aca="false" ca="false" dt2D="false" dtr="false" t="normal">K1097+K1096+K1082+K1079+K1076+K1072+K1064+K1055</f>
        <v>209.556</v>
      </c>
      <c r="L1098" s="122" t="n">
        <f aca="false" ca="false" dt2D="false" dtr="false" t="normal">L1097+L1096+L1082+L1079+L1076+L1072+L1064+L1055</f>
        <v>1892.79</v>
      </c>
      <c r="M1098" s="86" t="n"/>
      <c r="N1098" s="79" t="n">
        <f aca="false" ca="false" dt2D="false" dtr="false" t="normal">N1097+N1096+N1082+N1079+N1076+N1072+N1064+N1055</f>
        <v>112.2045802</v>
      </c>
    </row>
    <row customHeight="true" ht="12" outlineLevel="0" r="1099">
      <c r="A1099" s="121" t="s">
        <v>97</v>
      </c>
      <c r="B1099" s="226" t="s"/>
      <c r="C1099" s="227" t="n"/>
      <c r="D1099" s="227" t="n"/>
      <c r="E1099" s="83" t="n"/>
      <c r="F1099" s="83" t="n"/>
      <c r="G1099" s="83" t="n"/>
      <c r="H1099" s="85" t="n"/>
      <c r="I1099" s="135" t="n">
        <f aca="false" ca="false" dt2D="false" dtr="false" t="normal">I1098+I1049</f>
        <v>91.988</v>
      </c>
      <c r="J1099" s="135" t="n">
        <f aca="false" ca="false" dt2D="false" dtr="false" t="normal">J1098+J1049</f>
        <v>102.299</v>
      </c>
      <c r="K1099" s="135" t="n">
        <f aca="false" ca="false" dt2D="false" dtr="false" t="normal">K1098+K1049</f>
        <v>312.664</v>
      </c>
      <c r="L1099" s="135" t="n">
        <f aca="false" ca="false" dt2D="false" dtr="false" t="normal">L1098+L1049</f>
        <v>2711.8</v>
      </c>
      <c r="M1099" s="135" t="n"/>
      <c r="N1099" s="79" t="n">
        <f aca="false" ca="false" dt2D="false" dtr="false" t="normal">N1098+N1049</f>
        <v>191.4022772</v>
      </c>
    </row>
    <row customHeight="true" ht="12" outlineLevel="0" r="1100">
      <c r="A1100" s="121" t="s">
        <v>4</v>
      </c>
      <c r="B1100" s="119" t="s">
        <v>5</v>
      </c>
      <c r="C1100" s="119" t="n"/>
      <c r="D1100" s="119" t="n"/>
      <c r="E1100" s="121" t="s">
        <v>8</v>
      </c>
      <c r="F1100" s="121" t="s">
        <v>9</v>
      </c>
      <c r="G1100" s="121" t="s">
        <v>10</v>
      </c>
      <c r="H1100" s="121" t="s">
        <v>11</v>
      </c>
      <c r="I1100" s="121" t="s">
        <v>12</v>
      </c>
      <c r="J1100" s="121" t="s">
        <v>13</v>
      </c>
      <c r="K1100" s="121" t="s">
        <v>14</v>
      </c>
      <c r="L1100" s="121" t="s">
        <v>15</v>
      </c>
      <c r="M1100" s="63" t="s">
        <v>16</v>
      </c>
      <c r="N1100" s="63" t="n"/>
    </row>
    <row customHeight="true" ht="12" outlineLevel="0" r="1101">
      <c r="A1101" s="200" t="s">
        <v>370</v>
      </c>
      <c r="B1101" s="257" t="s"/>
      <c r="C1101" s="258" t="n"/>
      <c r="D1101" s="258" t="n"/>
      <c r="E1101" s="104" t="n"/>
      <c r="F1101" s="104" t="n"/>
      <c r="G1101" s="104" t="n"/>
      <c r="H1101" s="88" t="n"/>
      <c r="I1101" s="207" t="n"/>
      <c r="J1101" s="207" t="n"/>
      <c r="K1101" s="207" t="n"/>
      <c r="L1101" s="207" t="n"/>
      <c r="M1101" s="63" t="n"/>
      <c r="N1101" s="63" t="n"/>
    </row>
    <row outlineLevel="0" r="1102">
      <c r="A1102" s="187" t="s">
        <v>21</v>
      </c>
      <c r="B1102" s="188" t="s"/>
      <c r="C1102" s="187" t="n"/>
      <c r="D1102" s="187" t="n"/>
      <c r="E1102" s="88" t="n"/>
      <c r="F1102" s="88" t="n"/>
      <c r="G1102" s="88" t="n"/>
      <c r="H1102" s="88" t="n"/>
      <c r="I1102" s="88" t="n"/>
      <c r="J1102" s="88" t="n"/>
      <c r="K1102" s="88" t="n"/>
      <c r="L1102" s="88" t="n"/>
      <c r="M1102" s="63" t="n"/>
      <c r="N1102" s="63" t="n"/>
    </row>
    <row customHeight="true" ht="12" outlineLevel="0" r="1103">
      <c r="A1103" s="88" t="s">
        <v>236</v>
      </c>
      <c r="B1103" s="89" t="s">
        <v>237</v>
      </c>
      <c r="C1103" s="89" t="n"/>
      <c r="D1103" s="89" t="n"/>
      <c r="E1103" s="88" t="s">
        <v>239</v>
      </c>
      <c r="F1103" s="88" t="n">
        <v>13</v>
      </c>
      <c r="G1103" s="88" t="n">
        <v>12</v>
      </c>
      <c r="H1103" s="88" t="n"/>
      <c r="I1103" s="88" t="n">
        <v>3.64</v>
      </c>
      <c r="J1103" s="88" t="n">
        <v>3.6</v>
      </c>
      <c r="K1103" s="88" t="n"/>
      <c r="L1103" s="88" t="n">
        <v>47.31</v>
      </c>
      <c r="M1103" s="63" t="n">
        <v>523.4</v>
      </c>
      <c r="N1103" s="63" t="n">
        <f aca="false" ca="false" dt2D="false" dtr="false" t="normal">F1103*M1103/1000</f>
        <v>6.8042</v>
      </c>
    </row>
    <row customHeight="true" ht="12.75" outlineLevel="0" r="1104">
      <c r="A1104" s="88" t="n"/>
      <c r="B1104" s="91" t="s"/>
      <c r="C1104" s="89" t="n"/>
      <c r="D1104" s="89" t="n"/>
      <c r="E1104" s="88" t="s">
        <v>104</v>
      </c>
      <c r="F1104" s="259" t="n">
        <v>65</v>
      </c>
      <c r="G1104" s="88" t="n">
        <v>55.55</v>
      </c>
      <c r="H1104" s="88" t="n"/>
      <c r="I1104" s="88" t="n">
        <v>8.26</v>
      </c>
      <c r="J1104" s="88" t="n">
        <v>6.5</v>
      </c>
      <c r="K1104" s="88" t="n">
        <v>0.395</v>
      </c>
      <c r="L1104" s="88" t="n">
        <v>88.78</v>
      </c>
      <c r="M1104" s="63" t="n">
        <v>220.75</v>
      </c>
      <c r="N1104" s="63" t="n">
        <f aca="false" ca="false" dt2D="false" dtr="false" t="normal">F1104*M1104/1000</f>
        <v>14.34875</v>
      </c>
    </row>
    <row customHeight="true" ht="15.75" outlineLevel="0" r="1105">
      <c r="A1105" s="88" t="n"/>
      <c r="B1105" s="89" t="n"/>
      <c r="C1105" s="89" t="n"/>
      <c r="D1105" s="89" t="n"/>
      <c r="E1105" s="83" t="s">
        <v>27</v>
      </c>
      <c r="F1105" s="88" t="n">
        <v>25</v>
      </c>
      <c r="G1105" s="88" t="n">
        <v>25</v>
      </c>
      <c r="H1105" s="88" t="n"/>
      <c r="I1105" s="88" t="n">
        <v>2.37</v>
      </c>
      <c r="J1105" s="88" t="n">
        <v>2.71</v>
      </c>
      <c r="K1105" s="88" t="n">
        <v>3.98</v>
      </c>
      <c r="L1105" s="88" t="n">
        <v>49.13</v>
      </c>
      <c r="M1105" s="63" t="n">
        <v>51.71</v>
      </c>
      <c r="N1105" s="63" t="n">
        <f aca="false" ca="false" dt2D="false" dtr="false" t="normal">F1105*M1105/1000</f>
        <v>1.29275</v>
      </c>
    </row>
    <row outlineLevel="0" r="1106">
      <c r="A1106" s="88" t="n"/>
      <c r="B1106" s="89" t="n"/>
      <c r="C1106" s="89" t="n"/>
      <c r="D1106" s="89" t="n"/>
      <c r="E1106" s="88" t="s">
        <v>240</v>
      </c>
      <c r="F1106" s="88" t="n">
        <v>0.25</v>
      </c>
      <c r="G1106" s="88" t="n">
        <v>0.25</v>
      </c>
      <c r="H1106" s="88" t="n"/>
      <c r="I1106" s="88" t="n"/>
      <c r="J1106" s="88" t="n"/>
      <c r="K1106" s="88" t="n"/>
      <c r="L1106" s="88" t="n"/>
      <c r="M1106" s="63" t="n"/>
      <c r="N1106" s="63" t="n">
        <f aca="false" ca="false" dt2D="false" dtr="false" t="normal">F1106*M1106/1000</f>
        <v>0</v>
      </c>
    </row>
    <row outlineLevel="0" r="1107">
      <c r="A1107" s="88" t="n"/>
      <c r="B1107" s="89" t="n"/>
      <c r="C1107" s="89" t="n"/>
      <c r="D1107" s="89" t="n"/>
      <c r="E1107" s="88" t="s">
        <v>241</v>
      </c>
      <c r="F1107" s="88" t="n"/>
      <c r="G1107" s="88" t="n">
        <v>100</v>
      </c>
      <c r="H1107" s="88" t="n"/>
      <c r="I1107" s="88" t="n"/>
      <c r="J1107" s="88" t="n"/>
      <c r="K1107" s="88" t="n"/>
      <c r="L1107" s="88" t="n"/>
      <c r="M1107" s="63" t="n"/>
      <c r="N1107" s="63" t="n">
        <f aca="false" ca="false" dt2D="false" dtr="false" t="normal">F1107*M1107/1000</f>
        <v>0</v>
      </c>
    </row>
    <row outlineLevel="0" r="1108">
      <c r="A1108" s="88" t="n"/>
      <c r="B1108" s="89" t="n"/>
      <c r="C1108" s="89" t="s">
        <v>371</v>
      </c>
      <c r="D1108" s="89" t="s">
        <v>372</v>
      </c>
      <c r="E1108" s="88" t="s">
        <v>40</v>
      </c>
      <c r="F1108" s="88" t="n">
        <v>4</v>
      </c>
      <c r="G1108" s="88" t="n">
        <v>4</v>
      </c>
      <c r="H1108" s="88" t="n"/>
      <c r="I1108" s="88" t="n">
        <v>0.03</v>
      </c>
      <c r="J1108" s="88" t="n">
        <v>2.9</v>
      </c>
      <c r="K1108" s="88" t="n">
        <v>26.44</v>
      </c>
      <c r="L1108" s="88" t="n">
        <v>25.88</v>
      </c>
      <c r="M1108" s="63" t="n">
        <v>504.7</v>
      </c>
      <c r="N1108" s="63" t="n">
        <f aca="false" ca="false" dt2D="false" dtr="false" t="normal">F1108*M1108/1000</f>
        <v>2.0188</v>
      </c>
    </row>
    <row ht="23" outlineLevel="0" r="1109">
      <c r="A1109" s="88" t="n"/>
      <c r="B1109" s="89" t="n"/>
      <c r="C1109" s="89" t="n"/>
      <c r="D1109" s="89" t="n"/>
      <c r="E1109" s="88" t="s">
        <v>31</v>
      </c>
      <c r="F1109" s="88" t="n">
        <v>3</v>
      </c>
      <c r="G1109" s="88" t="n">
        <v>3</v>
      </c>
      <c r="H1109" s="88" t="n"/>
      <c r="I1109" s="88" t="n">
        <v>0.02</v>
      </c>
      <c r="J1109" s="88" t="n">
        <v>2.18</v>
      </c>
      <c r="K1109" s="88" t="n">
        <v>0.078</v>
      </c>
      <c r="L1109" s="88" t="n">
        <v>19.83</v>
      </c>
      <c r="M1109" s="63" t="n">
        <v>504.7</v>
      </c>
      <c r="N1109" s="63" t="n">
        <f aca="false" ca="false" dt2D="false" dtr="false" t="normal">F1109*M1109/1000</f>
        <v>1.5141</v>
      </c>
    </row>
    <row outlineLevel="0" r="1110">
      <c r="A1110" s="88" t="n"/>
      <c r="B1110" s="89" t="n"/>
      <c r="C1110" s="89" t="n"/>
      <c r="D1110" s="89" t="n"/>
      <c r="E1110" s="88" t="n"/>
      <c r="F1110" s="88" t="n"/>
      <c r="G1110" s="88" t="n"/>
      <c r="H1110" s="88" t="s">
        <v>238</v>
      </c>
      <c r="I1110" s="93" t="n">
        <f aca="false" ca="false" dt2D="false" dtr="false" t="normal">SUM(I1103:I1109)</f>
        <v>14.32</v>
      </c>
      <c r="J1110" s="93" t="n">
        <v>17.89</v>
      </c>
      <c r="K1110" s="93" t="n">
        <v>30.893</v>
      </c>
      <c r="L1110" s="93" t="n">
        <v>230.93</v>
      </c>
      <c r="M1110" s="94" t="n"/>
      <c r="N1110" s="79" t="n">
        <f aca="false" ca="false" dt2D="false" dtr="false" t="normal">SUM(N1103:N1109)</f>
        <v>25.9786</v>
      </c>
    </row>
    <row outlineLevel="0" r="1111">
      <c r="A1111" s="83" t="s">
        <v>211</v>
      </c>
      <c r="B1111" s="85" t="s">
        <v>373</v>
      </c>
      <c r="C1111" s="85" t="n"/>
      <c r="D1111" s="85" t="n"/>
      <c r="E1111" s="83" t="s">
        <v>73</v>
      </c>
      <c r="F1111" s="83" t="n">
        <v>24.4</v>
      </c>
      <c r="G1111" s="83" t="n"/>
      <c r="H1111" s="85" t="n"/>
      <c r="I1111" s="83" t="n">
        <v>3.78</v>
      </c>
      <c r="J1111" s="83" t="n">
        <v>0.4</v>
      </c>
      <c r="K1111" s="83" t="n">
        <v>26.32</v>
      </c>
      <c r="L1111" s="83" t="n">
        <v>122.6</v>
      </c>
      <c r="M1111" s="216" t="n">
        <v>31.32</v>
      </c>
      <c r="N1111" s="63" t="n">
        <f aca="false" ca="false" dt2D="false" dtr="false" t="normal">F1111*M1111/1000</f>
        <v>0.764208</v>
      </c>
    </row>
    <row outlineLevel="0" r="1112">
      <c r="A1112" s="83" t="n"/>
      <c r="B1112" s="142" t="s"/>
      <c r="C1112" s="85" t="n">
        <v>50</v>
      </c>
      <c r="D1112" s="85" t="n">
        <v>50</v>
      </c>
      <c r="E1112" s="83" t="s">
        <v>28</v>
      </c>
      <c r="F1112" s="83" t="n">
        <v>1.7</v>
      </c>
      <c r="G1112" s="83" t="n"/>
      <c r="H1112" s="85" t="n"/>
      <c r="I1112" s="83" t="s">
        <v>29</v>
      </c>
      <c r="J1112" s="83" t="s">
        <v>29</v>
      </c>
      <c r="K1112" s="83" t="n">
        <v>2.54</v>
      </c>
      <c r="L1112" s="83" t="n">
        <v>9.6</v>
      </c>
      <c r="M1112" s="216" t="n">
        <v>52.87</v>
      </c>
      <c r="N1112" s="63" t="n">
        <f aca="false" ca="false" dt2D="false" dtr="false" t="normal">F1112*M1112/1000</f>
        <v>0.089879</v>
      </c>
    </row>
    <row customHeight="true" ht="12" outlineLevel="0" r="1113">
      <c r="A1113" s="83" t="n"/>
      <c r="B1113" s="85" t="n"/>
      <c r="C1113" s="85" t="n"/>
      <c r="D1113" s="85" t="n"/>
      <c r="E1113" s="83" t="s">
        <v>31</v>
      </c>
      <c r="F1113" s="83" t="n">
        <v>0.7</v>
      </c>
      <c r="G1113" s="83" t="n"/>
      <c r="H1113" s="85" t="n"/>
      <c r="I1113" s="83" t="n">
        <v>0.01</v>
      </c>
      <c r="J1113" s="83" t="n">
        <v>0.52</v>
      </c>
      <c r="K1113" s="83" t="n">
        <v>0.018</v>
      </c>
      <c r="L1113" s="83" t="n">
        <v>4.62</v>
      </c>
      <c r="M1113" s="216" t="n">
        <v>504.7</v>
      </c>
      <c r="N1113" s="63" t="n">
        <f aca="false" ca="false" dt2D="false" dtr="false" t="normal">F1113*M1113/1000</f>
        <v>0.35329</v>
      </c>
    </row>
    <row customHeight="true" ht="15" outlineLevel="0" r="1114">
      <c r="A1114" s="83" t="n"/>
      <c r="B1114" s="85" t="n"/>
      <c r="C1114" s="85" t="n"/>
      <c r="D1114" s="85" t="n"/>
      <c r="E1114" s="83" t="s">
        <v>104</v>
      </c>
      <c r="F1114" s="83" t="n">
        <v>0.2</v>
      </c>
      <c r="G1114" s="83" t="n"/>
      <c r="H1114" s="85" t="n"/>
      <c r="I1114" s="83" t="n">
        <v>0.16</v>
      </c>
      <c r="J1114" s="83" t="n">
        <v>0.14</v>
      </c>
      <c r="K1114" s="83" t="s">
        <v>29</v>
      </c>
      <c r="L1114" s="83" t="n">
        <v>2</v>
      </c>
      <c r="M1114" s="216" t="n">
        <v>220.75</v>
      </c>
      <c r="N1114" s="63" t="n">
        <f aca="false" ca="false" dt2D="false" dtr="false" t="normal">F1114*M1114/1000</f>
        <v>0.04415</v>
      </c>
    </row>
    <row outlineLevel="0" r="1115">
      <c r="A1115" s="83" t="n"/>
      <c r="B1115" s="85" t="n"/>
      <c r="C1115" s="85" t="n"/>
      <c r="D1115" s="85" t="n"/>
      <c r="E1115" s="83" t="s">
        <v>30</v>
      </c>
      <c r="F1115" s="83" t="n">
        <v>0.4</v>
      </c>
      <c r="G1115" s="83" t="n"/>
      <c r="H1115" s="85" t="n"/>
      <c r="I1115" s="83" t="s">
        <v>29</v>
      </c>
      <c r="J1115" s="83" t="s">
        <v>29</v>
      </c>
      <c r="K1115" s="83" t="s">
        <v>29</v>
      </c>
      <c r="L1115" s="83" t="s">
        <v>29</v>
      </c>
      <c r="M1115" s="216" t="n"/>
      <c r="N1115" s="63" t="n">
        <f aca="false" ca="false" dt2D="false" dtr="false" t="normal">F1115*M1115/1000</f>
        <v>0</v>
      </c>
    </row>
    <row customHeight="true" ht="12" outlineLevel="0" r="1116">
      <c r="A1116" s="83" t="n"/>
      <c r="B1116" s="85" t="n"/>
      <c r="C1116" s="85" t="n"/>
      <c r="D1116" s="85" t="n"/>
      <c r="E1116" s="83" t="s">
        <v>139</v>
      </c>
      <c r="F1116" s="83" t="n">
        <v>0.7</v>
      </c>
      <c r="G1116" s="83" t="n"/>
      <c r="H1116" s="85" t="n"/>
      <c r="I1116" s="83" t="s">
        <v>29</v>
      </c>
      <c r="J1116" s="83" t="s">
        <v>29</v>
      </c>
      <c r="K1116" s="83" t="s">
        <v>29</v>
      </c>
      <c r="L1116" s="83" t="s">
        <v>29</v>
      </c>
      <c r="M1116" s="216" t="n"/>
      <c r="N1116" s="63" t="n">
        <f aca="false" ca="false" dt2D="false" dtr="false" t="normal">F1116*M1116/1000</f>
        <v>0</v>
      </c>
    </row>
    <row outlineLevel="0" r="1117">
      <c r="A1117" s="83" t="n"/>
      <c r="B1117" s="85" t="n"/>
      <c r="C1117" s="85" t="n"/>
      <c r="D1117" s="85" t="n"/>
      <c r="E1117" s="83" t="s">
        <v>136</v>
      </c>
      <c r="F1117" s="83" t="n">
        <v>1.7</v>
      </c>
      <c r="G1117" s="83" t="n"/>
      <c r="H1117" s="85" t="n"/>
      <c r="I1117" s="83" t="n">
        <v>0.17</v>
      </c>
      <c r="J1117" s="83" t="n">
        <v>0.01</v>
      </c>
      <c r="K1117" s="83" t="n">
        <v>1.17</v>
      </c>
      <c r="L1117" s="83" t="n">
        <v>5.67</v>
      </c>
      <c r="M1117" s="216" t="n">
        <v>31.32</v>
      </c>
      <c r="N1117" s="63" t="n">
        <f aca="false" ca="false" dt2D="false" dtr="false" t="normal">F1117*M1117/1000</f>
        <v>0.053244</v>
      </c>
    </row>
    <row outlineLevel="0" r="1118">
      <c r="A1118" s="83" t="n"/>
      <c r="B1118" s="85" t="n"/>
      <c r="C1118" s="85" t="n"/>
      <c r="D1118" s="85" t="n"/>
      <c r="E1118" s="83" t="s">
        <v>213</v>
      </c>
      <c r="F1118" s="83" t="n">
        <v>0.25</v>
      </c>
      <c r="G1118" s="83" t="n"/>
      <c r="H1118" s="85" t="n"/>
      <c r="I1118" s="83" t="n"/>
      <c r="J1118" s="83" t="n">
        <v>0.25</v>
      </c>
      <c r="K1118" s="83" t="n"/>
      <c r="L1118" s="83" t="n">
        <v>2.25</v>
      </c>
      <c r="M1118" s="216" t="n">
        <v>118.3</v>
      </c>
      <c r="N1118" s="63" t="n">
        <f aca="false" ca="false" dt2D="false" dtr="false" t="normal">F1118*M1118/1000</f>
        <v>0.029575</v>
      </c>
    </row>
    <row outlineLevel="0" r="1119">
      <c r="A1119" s="83" t="n"/>
      <c r="B1119" s="85" t="n"/>
      <c r="C1119" s="85" t="n"/>
      <c r="D1119" s="85" t="n"/>
      <c r="E1119" s="83" t="s">
        <v>214</v>
      </c>
      <c r="F1119" s="83" t="n">
        <v>1</v>
      </c>
      <c r="G1119" s="83" t="n"/>
      <c r="H1119" s="85" t="n"/>
      <c r="I1119" s="83" t="n">
        <v>0.11</v>
      </c>
      <c r="J1119" s="83" t="n">
        <v>0.01</v>
      </c>
      <c r="K1119" s="83" t="s">
        <v>29</v>
      </c>
      <c r="L1119" s="83" t="n">
        <v>2.04</v>
      </c>
      <c r="M1119" s="216" t="n">
        <v>220.75</v>
      </c>
      <c r="N1119" s="63" t="n">
        <f aca="false" ca="false" dt2D="false" dtr="false" t="normal">F1119*M1119/1000</f>
        <v>0.22075</v>
      </c>
    </row>
    <row customHeight="true" ht="12" outlineLevel="0" r="1120">
      <c r="A1120" s="83" t="n"/>
      <c r="B1120" s="85" t="n"/>
      <c r="C1120" s="85" t="n"/>
      <c r="D1120" s="85" t="n"/>
      <c r="E1120" s="88" t="s">
        <v>341</v>
      </c>
      <c r="F1120" s="88" t="n">
        <v>50</v>
      </c>
      <c r="G1120" s="88" t="n">
        <v>50</v>
      </c>
      <c r="H1120" s="88" t="n"/>
      <c r="I1120" s="88" t="n">
        <v>12.8</v>
      </c>
      <c r="J1120" s="88" t="n">
        <v>20.1</v>
      </c>
      <c r="K1120" s="88" t="n">
        <v>0.5</v>
      </c>
      <c r="L1120" s="88" t="n">
        <v>225</v>
      </c>
      <c r="M1120" s="63" t="n">
        <v>268.78</v>
      </c>
      <c r="N1120" s="63" t="n">
        <f aca="false" ca="false" dt2D="false" dtr="false" t="normal">F1120*M1120/1000</f>
        <v>13.439</v>
      </c>
    </row>
    <row customHeight="true" ht="12" outlineLevel="0" r="1121">
      <c r="A1121" s="83" t="n"/>
      <c r="B1121" s="85" t="n"/>
      <c r="C1121" s="85" t="n"/>
      <c r="D1121" s="85" t="n"/>
      <c r="E1121" s="83" t="n"/>
      <c r="F1121" s="83" t="n"/>
      <c r="G1121" s="83" t="n"/>
      <c r="H1121" s="85" t="n"/>
      <c r="I1121" s="86" t="n">
        <f aca="false" ca="false" dt2D="false" dtr="false" t="normal">SUM(I1111:I1120)</f>
        <v>17.03</v>
      </c>
      <c r="J1121" s="86" t="n">
        <f aca="false" ca="false" dt2D="false" dtr="false" t="normal">SUM(J1111:J1120)</f>
        <v>21.43</v>
      </c>
      <c r="K1121" s="86" t="n">
        <f aca="false" ca="false" dt2D="false" dtr="false" t="normal">SUM(K1111:K1120)</f>
        <v>30.548</v>
      </c>
      <c r="L1121" s="86" t="n">
        <f aca="false" ca="false" dt2D="false" dtr="false" t="normal">SUM(L1111:L1120)</f>
        <v>373.78</v>
      </c>
      <c r="M1121" s="63" t="n"/>
      <c r="N1121" s="79" t="n">
        <f aca="false" ca="false" dt2D="false" dtr="false" t="normal">SUM(N1111:N1120)</f>
        <v>14.994096</v>
      </c>
    </row>
    <row customHeight="true" ht="12" outlineLevel="0" r="1122">
      <c r="A1122" s="88" t="n"/>
      <c r="B1122" s="141" t="s">
        <v>37</v>
      </c>
      <c r="C1122" s="141" t="n">
        <v>70</v>
      </c>
      <c r="D1122" s="141" t="n">
        <v>90</v>
      </c>
      <c r="E1122" s="83" t="s">
        <v>38</v>
      </c>
      <c r="F1122" s="83" t="n">
        <v>80</v>
      </c>
      <c r="G1122" s="83" t="n">
        <v>80</v>
      </c>
      <c r="H1122" s="85" t="n"/>
      <c r="I1122" s="83" t="n">
        <v>6.96</v>
      </c>
      <c r="J1122" s="83" t="n">
        <v>1.2</v>
      </c>
      <c r="K1122" s="83" t="n">
        <v>32.96</v>
      </c>
      <c r="L1122" s="83" t="n">
        <v>181</v>
      </c>
      <c r="M1122" s="63" t="n">
        <v>55.61</v>
      </c>
      <c r="N1122" s="63" t="n">
        <f aca="false" ca="false" dt2D="false" dtr="false" t="normal">F1122*M1122/1000</f>
        <v>4.4488</v>
      </c>
    </row>
    <row outlineLevel="0" r="1123">
      <c r="A1123" s="88" t="n"/>
      <c r="B1123" s="228" t="s"/>
      <c r="C1123" s="229" t="n">
        <v>10</v>
      </c>
      <c r="D1123" s="229" t="n">
        <v>10</v>
      </c>
      <c r="E1123" s="83" t="s">
        <v>39</v>
      </c>
      <c r="F1123" s="83" t="n">
        <v>10</v>
      </c>
      <c r="G1123" s="83" t="n"/>
      <c r="H1123" s="85" t="n"/>
      <c r="I1123" s="83" t="n">
        <v>2.68</v>
      </c>
      <c r="J1123" s="83" t="n">
        <v>2.57</v>
      </c>
      <c r="K1123" s="83" t="s">
        <v>29</v>
      </c>
      <c r="L1123" s="83" t="n">
        <v>33.79</v>
      </c>
      <c r="M1123" s="63" t="n">
        <v>523.4</v>
      </c>
      <c r="N1123" s="63" t="n">
        <f aca="false" ca="false" dt2D="false" dtr="false" t="normal">F1123*M1123/1000</f>
        <v>5.234</v>
      </c>
    </row>
    <row outlineLevel="0" r="1124">
      <c r="A1124" s="88" t="n"/>
      <c r="B1124" s="143" t="n"/>
      <c r="C1124" s="143" t="n">
        <v>10</v>
      </c>
      <c r="D1124" s="143" t="n">
        <v>10</v>
      </c>
      <c r="E1124" s="83" t="s">
        <v>40</v>
      </c>
      <c r="F1124" s="83" t="n">
        <v>10</v>
      </c>
      <c r="G1124" s="83" t="n"/>
      <c r="H1124" s="85" t="n"/>
      <c r="I1124" s="83" t="n">
        <v>0.08</v>
      </c>
      <c r="J1124" s="83" t="n">
        <v>7.25</v>
      </c>
      <c r="K1124" s="83" t="n">
        <v>0.26</v>
      </c>
      <c r="L1124" s="83" t="n">
        <v>66.1</v>
      </c>
      <c r="M1124" s="63" t="n">
        <v>504.7</v>
      </c>
      <c r="N1124" s="63" t="n">
        <f aca="false" ca="false" dt2D="false" dtr="false" t="normal">F1124*M1124/1000</f>
        <v>5.047</v>
      </c>
    </row>
    <row ht="23" outlineLevel="0" r="1125">
      <c r="A1125" s="88" t="n"/>
      <c r="B1125" s="84" t="n"/>
      <c r="C1125" s="84" t="n"/>
      <c r="D1125" s="84" t="n"/>
      <c r="E1125" s="83" t="n"/>
      <c r="F1125" s="83" t="n"/>
      <c r="G1125" s="83" t="n"/>
      <c r="H1125" s="85" t="s">
        <v>42</v>
      </c>
      <c r="I1125" s="86" t="n">
        <f aca="false" ca="false" dt2D="false" dtr="false" t="normal">SUM(I1122:I1124)</f>
        <v>9.72</v>
      </c>
      <c r="J1125" s="86" t="n">
        <f aca="false" ca="false" dt2D="false" dtr="false" t="normal">SUM(J1122:J1124)</f>
        <v>11.02</v>
      </c>
      <c r="K1125" s="86" t="n">
        <f aca="false" ca="false" dt2D="false" dtr="false" t="normal">SUM(K1122:K1124)</f>
        <v>33.22</v>
      </c>
      <c r="L1125" s="86" t="n">
        <f aca="false" ca="false" dt2D="false" dtr="false" t="normal">SUM(L1122:L1124)</f>
        <v>280.89</v>
      </c>
      <c r="M1125" s="86" t="n">
        <f aca="false" ca="false" dt2D="false" dtr="false" t="normal">SUM(M1122:M1124)</f>
        <v>1083.71</v>
      </c>
      <c r="N1125" s="79" t="n">
        <f aca="false" ca="false" dt2D="false" dtr="false" t="normal">SUM(N1122:N1124)</f>
        <v>14.7298</v>
      </c>
    </row>
    <row customHeight="true" ht="12" outlineLevel="0" r="1126">
      <c r="A1126" s="88" t="s">
        <v>252</v>
      </c>
      <c r="B1126" s="89" t="s">
        <v>374</v>
      </c>
      <c r="C1126" s="90" t="n"/>
      <c r="D1126" s="90" t="n"/>
      <c r="E1126" s="88" t="s">
        <v>254</v>
      </c>
      <c r="F1126" s="88" t="n">
        <v>1</v>
      </c>
      <c r="G1126" s="88" t="n"/>
      <c r="H1126" s="88" t="n"/>
      <c r="I1126" s="88" t="n">
        <v>1</v>
      </c>
      <c r="J1126" s="88" t="n"/>
      <c r="K1126" s="88" t="s">
        <v>29</v>
      </c>
      <c r="L1126" s="88" t="s">
        <v>29</v>
      </c>
      <c r="M1126" s="63" t="n">
        <v>613.21</v>
      </c>
      <c r="N1126" s="63" t="n">
        <f aca="false" ca="false" dt2D="false" dtr="false" t="normal">F1126*M1126/1000</f>
        <v>0.61321</v>
      </c>
    </row>
    <row outlineLevel="0" r="1127">
      <c r="A1127" s="88" t="n"/>
      <c r="B1127" s="91" t="s"/>
      <c r="C1127" s="92" t="n">
        <v>200</v>
      </c>
      <c r="D1127" s="92" t="n">
        <v>200</v>
      </c>
      <c r="E1127" s="88" t="s">
        <v>52</v>
      </c>
      <c r="F1127" s="88" t="n">
        <v>20</v>
      </c>
      <c r="G1127" s="88" t="n"/>
      <c r="H1127" s="88" t="n"/>
      <c r="I1127" s="88" t="s">
        <v>29</v>
      </c>
      <c r="J1127" s="88" t="n">
        <v>14.9</v>
      </c>
      <c r="K1127" s="88" t="s">
        <v>29</v>
      </c>
      <c r="L1127" s="88" t="n">
        <v>56.8</v>
      </c>
      <c r="M1127" s="63" t="n">
        <v>52.87</v>
      </c>
      <c r="N1127" s="63" t="n">
        <f aca="false" ca="false" dt2D="false" dtr="false" t="normal">F1127*M1127/1000</f>
        <v>1.0574</v>
      </c>
    </row>
    <row customHeight="true" ht="12" outlineLevel="0" r="1128">
      <c r="A1128" s="88" t="n"/>
      <c r="B1128" s="89" t="n"/>
      <c r="C1128" s="89" t="n"/>
      <c r="D1128" s="89" t="n"/>
      <c r="E1128" s="88" t="n"/>
      <c r="F1128" s="88" t="n"/>
      <c r="G1128" s="88" t="n"/>
      <c r="H1128" s="88" t="n">
        <v>200</v>
      </c>
      <c r="I1128" s="93" t="n">
        <f aca="false" ca="false" dt2D="false" dtr="false" t="normal">SUM(I1126:I1127)</f>
        <v>1</v>
      </c>
      <c r="J1128" s="93" t="n">
        <f aca="false" ca="false" dt2D="false" dtr="false" t="normal">SUM(J1126:J1127)</f>
        <v>14.9</v>
      </c>
      <c r="K1128" s="93" t="n">
        <f aca="false" ca="false" dt2D="false" dtr="false" t="normal">SUM(K1126:K1127)</f>
        <v>0</v>
      </c>
      <c r="L1128" s="93" t="n">
        <f aca="false" ca="false" dt2D="false" dtr="false" t="normal">SUM(L1126:L1127)</f>
        <v>56.8</v>
      </c>
      <c r="M1128" s="93" t="n"/>
      <c r="N1128" s="79" t="n">
        <f aca="false" ca="false" dt2D="false" dtr="false" t="normal">SUM(N1126:N1127)</f>
        <v>1.67061</v>
      </c>
    </row>
    <row outlineLevel="0" r="1129">
      <c r="A1129" s="88" t="n"/>
      <c r="B1129" s="89" t="s">
        <v>115</v>
      </c>
      <c r="C1129" s="89" t="n">
        <v>120</v>
      </c>
      <c r="D1129" s="89" t="n">
        <v>120</v>
      </c>
      <c r="E1129" s="88" t="s">
        <v>255</v>
      </c>
      <c r="F1129" s="88" t="n">
        <v>120</v>
      </c>
      <c r="G1129" s="88" t="n">
        <v>120</v>
      </c>
      <c r="H1129" s="88" t="n">
        <v>120</v>
      </c>
      <c r="I1129" s="88" t="n">
        <v>0.96</v>
      </c>
      <c r="J1129" s="88" t="n">
        <v>0.27</v>
      </c>
      <c r="K1129" s="88" t="n">
        <v>7.19</v>
      </c>
      <c r="L1129" s="192" t="n">
        <v>35.52</v>
      </c>
      <c r="M1129" s="63" t="n">
        <v>138.55</v>
      </c>
      <c r="N1129" s="79" t="n">
        <f aca="false" ca="false" dt2D="false" dtr="false" t="normal">F1129*M1129/1000</f>
        <v>16.626</v>
      </c>
    </row>
    <row outlineLevel="0" r="1130">
      <c r="A1130" s="83" t="s">
        <v>45</v>
      </c>
      <c r="B1130" s="84" t="s">
        <v>46</v>
      </c>
      <c r="C1130" s="84" t="n">
        <v>100</v>
      </c>
      <c r="D1130" s="84" t="n">
        <v>100</v>
      </c>
      <c r="E1130" s="83" t="s">
        <v>46</v>
      </c>
      <c r="F1130" s="83" t="n">
        <v>10</v>
      </c>
      <c r="G1130" s="83" t="n">
        <v>100</v>
      </c>
      <c r="H1130" s="85" t="n">
        <v>100</v>
      </c>
      <c r="I1130" s="83" t="n"/>
      <c r="J1130" s="83" t="n"/>
      <c r="K1130" s="83" t="n">
        <v>19</v>
      </c>
      <c r="L1130" s="83" t="n">
        <v>75</v>
      </c>
      <c r="M1130" s="63" t="n">
        <v>65.86</v>
      </c>
      <c r="N1130" s="79" t="n">
        <f aca="false" ca="false" dt2D="false" dtr="false" t="normal">F1130*M1130/1000</f>
        <v>0.6586</v>
      </c>
    </row>
    <row outlineLevel="0" r="1131">
      <c r="A1131" s="88" t="n"/>
      <c r="B1131" s="200" t="s">
        <v>47</v>
      </c>
      <c r="C1131" s="200" t="n"/>
      <c r="D1131" s="200" t="n"/>
      <c r="E1131" s="88" t="n"/>
      <c r="F1131" s="88" t="n"/>
      <c r="G1131" s="88" t="n"/>
      <c r="H1131" s="88" t="n"/>
      <c r="I1131" s="196" t="n">
        <f aca="false" ca="false" dt2D="false" dtr="false" t="normal">I1130+I1129+I1128+I1125+I1121+I1110</f>
        <v>43.03</v>
      </c>
      <c r="J1131" s="196" t="n">
        <f aca="false" ca="false" dt2D="false" dtr="false" t="normal">J1130+J1129+J1128+J1125+J1121+J1110</f>
        <v>65.51</v>
      </c>
      <c r="K1131" s="196" t="n">
        <f aca="false" ca="false" dt2D="false" dtr="false" t="normal">K1130+K1129+K1128+K1125+K1121+K1110</f>
        <v>120.851</v>
      </c>
      <c r="L1131" s="196" t="n">
        <f aca="false" ca="false" dt2D="false" dtr="false" t="normal">L1130+L1129+L1128+L1125+L1121+L1110</f>
        <v>1052.92</v>
      </c>
      <c r="M1131" s="196" t="n">
        <f aca="false" ca="false" dt2D="false" dtr="false" t="normal">M1130+M1129+M1128+M1125+M1121+M1110</f>
        <v>1288.12</v>
      </c>
      <c r="N1131" s="196" t="n">
        <f aca="false" ca="false" dt2D="false" dtr="false" t="normal">N1130+N1129+N1128+N1125+N1121+N1110</f>
        <v>74.657706</v>
      </c>
    </row>
    <row outlineLevel="0" r="1132">
      <c r="A1132" s="187" t="s">
        <v>48</v>
      </c>
      <c r="B1132" s="188" t="s"/>
      <c r="C1132" s="187" t="n"/>
      <c r="D1132" s="187" t="n"/>
      <c r="E1132" s="88" t="n"/>
      <c r="F1132" s="88" t="n"/>
      <c r="G1132" s="88" t="n"/>
      <c r="H1132" s="88" t="n"/>
      <c r="I1132" s="260" t="n"/>
      <c r="J1132" s="260" t="n"/>
      <c r="K1132" s="260" t="n"/>
      <c r="L1132" s="260" t="n"/>
      <c r="M1132" s="63" t="n"/>
      <c r="N1132" s="79" t="n">
        <f aca="false" ca="false" dt2D="false" dtr="false" t="normal">F1132*M1132/1000</f>
        <v>0</v>
      </c>
    </row>
    <row customHeight="true" ht="12" outlineLevel="0" r="1133">
      <c r="A1133" s="20" t="s">
        <v>192</v>
      </c>
      <c r="B1133" s="19" t="s">
        <v>193</v>
      </c>
      <c r="C1133" s="19" t="n"/>
      <c r="D1133" s="19" t="n"/>
      <c r="E1133" s="20" t="s">
        <v>108</v>
      </c>
      <c r="F1133" s="20" t="n">
        <v>22.7</v>
      </c>
      <c r="G1133" s="20" t="n">
        <v>20</v>
      </c>
      <c r="H1133" s="19" t="n"/>
      <c r="I1133" s="20" t="n">
        <v>0.11</v>
      </c>
      <c r="J1133" s="20" t="n">
        <v>0.09</v>
      </c>
      <c r="K1133" s="20" t="n">
        <v>2.44</v>
      </c>
      <c r="L1133" s="20" t="n">
        <v>10.81</v>
      </c>
      <c r="M1133" s="40" t="n">
        <v>83.14</v>
      </c>
      <c r="N1133" s="17" t="n">
        <v>2.2473</v>
      </c>
    </row>
    <row outlineLevel="0" r="1134">
      <c r="A1134" s="20" t="n"/>
      <c r="B1134" s="25" t="s"/>
      <c r="C1134" s="19" t="n">
        <v>80</v>
      </c>
      <c r="D1134" s="19" t="n">
        <v>120</v>
      </c>
      <c r="E1134" s="20" t="s">
        <v>194</v>
      </c>
      <c r="F1134" s="20" t="n">
        <v>29.4</v>
      </c>
      <c r="G1134" s="20" t="n">
        <v>27.93</v>
      </c>
      <c r="H1134" s="19" t="n"/>
      <c r="I1134" s="20" t="n">
        <v>0.56</v>
      </c>
      <c r="J1134" s="20" t="n">
        <v>0.03</v>
      </c>
      <c r="K1134" s="20" t="n">
        <v>1.22</v>
      </c>
      <c r="L1134" s="20" t="n">
        <v>6.42</v>
      </c>
      <c r="M1134" s="40" t="n">
        <v>154.73</v>
      </c>
      <c r="N1134" s="17" t="n">
        <v>5.88</v>
      </c>
    </row>
    <row outlineLevel="0" r="1135">
      <c r="A1135" s="20" t="n"/>
      <c r="B1135" s="19" t="n"/>
      <c r="C1135" s="19" t="n"/>
      <c r="D1135" s="19" t="n"/>
      <c r="E1135" s="20" t="s">
        <v>195</v>
      </c>
      <c r="F1135" s="20" t="n">
        <v>30</v>
      </c>
      <c r="G1135" s="20" t="n">
        <v>27.93</v>
      </c>
      <c r="H1135" s="19" t="n"/>
      <c r="I1135" s="20" t="n">
        <v>0.2</v>
      </c>
      <c r="J1135" s="20" t="n">
        <v>0.03</v>
      </c>
      <c r="K1135" s="20" t="n">
        <v>0.76</v>
      </c>
      <c r="L1135" s="20" t="n">
        <v>3.09</v>
      </c>
      <c r="M1135" s="40" t="n">
        <v>130.35</v>
      </c>
      <c r="N1135" s="17" t="n">
        <v>2.7</v>
      </c>
    </row>
    <row outlineLevel="0" r="1136">
      <c r="A1136" s="20" t="n"/>
      <c r="B1136" s="19" t="n"/>
      <c r="C1136" s="19" t="n"/>
      <c r="D1136" s="19" t="n"/>
      <c r="E1136" s="20" t="s">
        <v>51</v>
      </c>
      <c r="F1136" s="20" t="n">
        <v>18.8</v>
      </c>
      <c r="G1136" s="20" t="n">
        <v>15</v>
      </c>
      <c r="H1136" s="19" t="n"/>
      <c r="I1136" s="20" t="n">
        <v>0.24</v>
      </c>
      <c r="J1136" s="20" t="n">
        <v>0.15</v>
      </c>
      <c r="K1136" s="20" t="n">
        <v>1.7</v>
      </c>
      <c r="L1136" s="20" t="n">
        <v>5.11</v>
      </c>
      <c r="M1136" s="40" t="n">
        <v>36.67</v>
      </c>
      <c r="N1136" s="17" t="n">
        <v>0.3196</v>
      </c>
    </row>
    <row outlineLevel="0" r="1137">
      <c r="A1137" s="20" t="n"/>
      <c r="B1137" s="19" t="n"/>
      <c r="C1137" s="19" t="n"/>
      <c r="D1137" s="19" t="n"/>
      <c r="E1137" s="20" t="s">
        <v>69</v>
      </c>
      <c r="F1137" s="20" t="n">
        <v>20</v>
      </c>
      <c r="G1137" s="20" t="n">
        <v>20</v>
      </c>
      <c r="H1137" s="19" t="n"/>
      <c r="I1137" s="20" t="s">
        <v>29</v>
      </c>
      <c r="J1137" s="20" t="n">
        <v>19.98</v>
      </c>
      <c r="K1137" s="20" t="s">
        <v>29</v>
      </c>
      <c r="L1137" s="20" t="n">
        <v>179.8</v>
      </c>
      <c r="M1137" s="40" t="n">
        <v>118.3</v>
      </c>
      <c r="N1137" s="17" t="n">
        <v>1.48</v>
      </c>
    </row>
    <row outlineLevel="0" r="1138">
      <c r="A1138" s="20" t="n"/>
      <c r="B1138" s="19" t="n"/>
      <c r="C1138" s="19" t="n"/>
      <c r="D1138" s="19" t="n"/>
      <c r="E1138" s="20" t="s">
        <v>196</v>
      </c>
      <c r="F1138" s="20" t="n">
        <v>9.5</v>
      </c>
      <c r="G1138" s="20" t="n">
        <v>4</v>
      </c>
      <c r="H1138" s="19" t="n"/>
      <c r="I1138" s="20" t="n">
        <v>0.08</v>
      </c>
      <c r="J1138" s="20" t="s">
        <v>29</v>
      </c>
      <c r="K1138" s="20" t="n">
        <v>0.28</v>
      </c>
      <c r="L1138" s="20" t="n">
        <v>3.1</v>
      </c>
      <c r="M1138" s="40" t="n"/>
      <c r="N1138" s="17" t="n">
        <v>1.5675</v>
      </c>
    </row>
    <row outlineLevel="0" r="1139">
      <c r="A1139" s="20" t="n"/>
      <c r="B1139" s="19" t="n"/>
      <c r="C1139" s="19" t="n"/>
      <c r="D1139" s="19" t="n"/>
      <c r="E1139" s="20" t="s">
        <v>28</v>
      </c>
      <c r="F1139" s="20" t="n">
        <v>1</v>
      </c>
      <c r="G1139" s="20" t="n">
        <v>1</v>
      </c>
      <c r="H1139" s="19" t="n"/>
      <c r="I1139" s="20" t="s">
        <v>29</v>
      </c>
      <c r="J1139" s="20" t="s">
        <v>29</v>
      </c>
      <c r="K1139" s="20" t="n">
        <v>0.99</v>
      </c>
      <c r="L1139" s="20" t="n">
        <v>3.79</v>
      </c>
      <c r="M1139" s="40" t="n">
        <v>52.87</v>
      </c>
      <c r="N1139" s="17" t="n">
        <v>0.054</v>
      </c>
    </row>
    <row outlineLevel="0" r="1140">
      <c r="A1140" s="20" t="n"/>
      <c r="B1140" s="19" t="n"/>
      <c r="C1140" s="19" t="n"/>
      <c r="D1140" s="19" t="n"/>
      <c r="E1140" s="20" t="n"/>
      <c r="F1140" s="20" t="n"/>
      <c r="G1140" s="20" t="n"/>
      <c r="H1140" s="19" t="n">
        <v>100</v>
      </c>
      <c r="I1140" s="27" t="n">
        <v>1.19</v>
      </c>
      <c r="J1140" s="27" t="n">
        <v>20.28</v>
      </c>
      <c r="K1140" s="27" t="n">
        <v>7.39</v>
      </c>
      <c r="L1140" s="27" t="n">
        <v>212.12</v>
      </c>
      <c r="M1140" s="28" t="n"/>
      <c r="N1140" s="28" t="n">
        <f aca="false" ca="false" dt2D="false" dtr="false" t="normal">SUM(N1133:N1139)</f>
        <v>14.2484</v>
      </c>
    </row>
    <row customHeight="true" ht="12" outlineLevel="0" r="1141">
      <c r="A1141" s="88" t="s">
        <v>256</v>
      </c>
      <c r="B1141" s="89" t="s">
        <v>257</v>
      </c>
      <c r="C1141" s="89" t="n"/>
      <c r="D1141" s="89" t="n"/>
      <c r="E1141" s="88" t="s">
        <v>199</v>
      </c>
      <c r="F1141" s="88" t="n">
        <v>25</v>
      </c>
      <c r="G1141" s="88" t="n">
        <v>25</v>
      </c>
      <c r="H1141" s="88" t="n"/>
      <c r="I1141" s="193" t="n">
        <v>2.75</v>
      </c>
      <c r="J1141" s="193" t="n">
        <v>1.5</v>
      </c>
      <c r="K1141" s="193" t="n">
        <v>12.92</v>
      </c>
      <c r="L1141" s="193" t="n">
        <v>74.61</v>
      </c>
      <c r="M1141" s="63" t="n"/>
      <c r="N1141" s="63" t="n">
        <f aca="false" ca="false" dt2D="false" dtr="false" t="normal">F1141*M1141/1000</f>
        <v>0</v>
      </c>
    </row>
    <row ht="23" outlineLevel="0" r="1142">
      <c r="A1142" s="88" t="n"/>
      <c r="B1142" s="91" t="s"/>
      <c r="C1142" s="89" t="s">
        <v>304</v>
      </c>
      <c r="D1142" s="89" t="s">
        <v>304</v>
      </c>
      <c r="E1142" s="88" t="s">
        <v>51</v>
      </c>
      <c r="F1142" s="88" t="n">
        <v>12.5</v>
      </c>
      <c r="G1142" s="88" t="n">
        <v>10</v>
      </c>
      <c r="H1142" s="88" t="n"/>
      <c r="I1142" s="193" t="n">
        <v>0.13</v>
      </c>
      <c r="J1142" s="193" t="n">
        <v>0.01</v>
      </c>
      <c r="K1142" s="193" t="n">
        <v>0.71</v>
      </c>
      <c r="L1142" s="193" t="n">
        <v>3.3</v>
      </c>
      <c r="M1142" s="63" t="n">
        <v>36.67</v>
      </c>
      <c r="N1142" s="63" t="n">
        <f aca="false" ca="false" dt2D="false" dtr="false" t="normal">F1142*M1142/1000</f>
        <v>0.458375</v>
      </c>
    </row>
    <row outlineLevel="0" r="1143">
      <c r="A1143" s="88" t="n"/>
      <c r="B1143" s="89" t="n"/>
      <c r="C1143" s="89" t="n"/>
      <c r="D1143" s="89" t="n"/>
      <c r="E1143" s="88" t="s">
        <v>60</v>
      </c>
      <c r="F1143" s="88" t="n">
        <v>12</v>
      </c>
      <c r="G1143" s="88" t="n">
        <v>10</v>
      </c>
      <c r="H1143" s="88" t="n"/>
      <c r="I1143" s="193" t="n">
        <v>0.14</v>
      </c>
      <c r="J1143" s="193" t="s">
        <v>29</v>
      </c>
      <c r="K1143" s="193" t="n">
        <v>0.91</v>
      </c>
      <c r="L1143" s="193" t="n">
        <v>4.1</v>
      </c>
      <c r="M1143" s="63" t="n">
        <v>27.74</v>
      </c>
      <c r="N1143" s="63" t="n">
        <f aca="false" ca="false" dt2D="false" dtr="false" t="normal">F1143*M1143/1000</f>
        <v>0.33288</v>
      </c>
    </row>
    <row outlineLevel="0" r="1144">
      <c r="A1144" s="88" t="n"/>
      <c r="B1144" s="89" t="n"/>
      <c r="C1144" s="89" t="n"/>
      <c r="D1144" s="89" t="n"/>
      <c r="E1144" s="88" t="s">
        <v>59</v>
      </c>
      <c r="F1144" s="88" t="n">
        <v>100</v>
      </c>
      <c r="G1144" s="88" t="n">
        <v>75</v>
      </c>
      <c r="H1144" s="88" t="n"/>
      <c r="I1144" s="88" t="n">
        <v>2</v>
      </c>
      <c r="J1144" s="88" t="n">
        <v>0.28</v>
      </c>
      <c r="K1144" s="88" t="n">
        <v>12.45</v>
      </c>
      <c r="L1144" s="88" t="n">
        <v>57.61</v>
      </c>
      <c r="M1144" s="63" t="n">
        <v>30.16</v>
      </c>
      <c r="N1144" s="63" t="n">
        <f aca="false" ca="false" dt2D="false" dtr="false" t="normal">F1144*M1144/1000</f>
        <v>3.016</v>
      </c>
    </row>
    <row ht="23" outlineLevel="0" r="1145">
      <c r="A1145" s="88" t="n"/>
      <c r="B1145" s="89" t="n"/>
      <c r="C1145" s="89" t="n"/>
      <c r="D1145" s="89" t="n"/>
      <c r="E1145" s="88" t="s">
        <v>31</v>
      </c>
      <c r="F1145" s="88" t="n">
        <v>5</v>
      </c>
      <c r="G1145" s="88" t="n">
        <v>5</v>
      </c>
      <c r="H1145" s="88" t="n"/>
      <c r="I1145" s="193" t="n">
        <v>0.04</v>
      </c>
      <c r="J1145" s="193" t="n">
        <v>3.6</v>
      </c>
      <c r="K1145" s="193" t="n">
        <v>0.06</v>
      </c>
      <c r="L1145" s="193" t="n">
        <v>33.05</v>
      </c>
      <c r="M1145" s="63" t="n">
        <v>504.7</v>
      </c>
      <c r="N1145" s="63" t="n">
        <f aca="false" ca="false" dt2D="false" dtr="false" t="normal">F1145*M1145/1000</f>
        <v>2.5235</v>
      </c>
    </row>
    <row outlineLevel="0" r="1146">
      <c r="A1146" s="88" t="n"/>
      <c r="B1146" s="89" t="n"/>
      <c r="C1146" s="89" t="n"/>
      <c r="D1146" s="89" t="n"/>
      <c r="E1146" s="88" t="s">
        <v>158</v>
      </c>
      <c r="F1146" s="88" t="n">
        <v>237.5</v>
      </c>
      <c r="G1146" s="88" t="n">
        <v>237.5</v>
      </c>
      <c r="H1146" s="88" t="n"/>
      <c r="I1146" s="193" t="n">
        <v>1.95</v>
      </c>
      <c r="J1146" s="193" t="n">
        <v>4.9</v>
      </c>
      <c r="K1146" s="193" t="n">
        <v>2.94</v>
      </c>
      <c r="L1146" s="193" t="n">
        <v>8.82</v>
      </c>
      <c r="M1146" s="63" t="n"/>
      <c r="N1146" s="63" t="n">
        <f aca="false" ca="false" dt2D="false" dtr="false" t="normal">F1146*M1146/1000</f>
        <v>0</v>
      </c>
    </row>
    <row outlineLevel="0" r="1147">
      <c r="A1147" s="88" t="n"/>
      <c r="B1147" s="89" t="n"/>
      <c r="C1147" s="89" t="n"/>
      <c r="D1147" s="89" t="n"/>
      <c r="E1147" s="88" t="s">
        <v>63</v>
      </c>
      <c r="F1147" s="88" t="n">
        <v>54</v>
      </c>
      <c r="G1147" s="88" t="n">
        <v>40</v>
      </c>
      <c r="H1147" s="88" t="n"/>
      <c r="I1147" s="193" t="n">
        <v>10.4</v>
      </c>
      <c r="J1147" s="193" t="n">
        <v>6.48</v>
      </c>
      <c r="K1147" s="193" t="s">
        <v>29</v>
      </c>
      <c r="L1147" s="193" t="n">
        <v>88.29</v>
      </c>
      <c r="M1147" s="63" t="n">
        <v>323.91</v>
      </c>
      <c r="N1147" s="63" t="n">
        <f aca="false" ca="false" dt2D="false" dtr="false" t="normal">F1147*M1147/1000</f>
        <v>17.49114</v>
      </c>
    </row>
    <row customHeight="true" ht="12" outlineLevel="0" r="1148">
      <c r="A1148" s="88" t="n"/>
      <c r="B1148" s="89" t="n"/>
      <c r="C1148" s="89" t="n"/>
      <c r="D1148" s="89" t="n"/>
      <c r="E1148" s="88" t="n"/>
      <c r="F1148" s="88" t="n"/>
      <c r="G1148" s="88" t="n"/>
      <c r="H1148" s="88" t="s">
        <v>58</v>
      </c>
      <c r="I1148" s="196" t="n">
        <f aca="false" ca="false" dt2D="false" dtr="false" t="normal">SUM(I1141:I1147)</f>
        <v>17.41</v>
      </c>
      <c r="J1148" s="196" t="n">
        <f aca="false" ca="false" dt2D="false" dtr="false" t="normal">SUM(J1141:J1147)</f>
        <v>16.77</v>
      </c>
      <c r="K1148" s="196" t="n">
        <f aca="false" ca="false" dt2D="false" dtr="false" t="normal">SUM(K1141:K1147)</f>
        <v>29.99</v>
      </c>
      <c r="L1148" s="196" t="n">
        <f aca="false" ca="false" dt2D="false" dtr="false" t="normal">SUM(L1141:L1147)</f>
        <v>269.78</v>
      </c>
      <c r="M1148" s="196" t="n"/>
      <c r="N1148" s="79" t="n">
        <f aca="false" ca="false" dt2D="false" dtr="false" t="normal">SUM(N1141:N1147)</f>
        <v>23.821895</v>
      </c>
    </row>
    <row outlineLevel="0" r="1149">
      <c r="A1149" s="88" t="s">
        <v>160</v>
      </c>
      <c r="B1149" s="89" t="s">
        <v>161</v>
      </c>
      <c r="C1149" s="90" t="n"/>
      <c r="D1149" s="90" t="n"/>
      <c r="E1149" s="88" t="s">
        <v>67</v>
      </c>
      <c r="F1149" s="88" t="n">
        <v>38.47</v>
      </c>
      <c r="G1149" s="88" t="n">
        <v>29.47</v>
      </c>
      <c r="H1149" s="88" t="n"/>
      <c r="I1149" s="88" t="n">
        <v>6.32</v>
      </c>
      <c r="J1149" s="88" t="n">
        <v>8.54</v>
      </c>
      <c r="K1149" s="88" t="n"/>
      <c r="L1149" s="88" t="n">
        <v>90.6</v>
      </c>
      <c r="M1149" s="63" t="n">
        <v>323.91</v>
      </c>
      <c r="N1149" s="63" t="n">
        <f aca="false" ca="false" dt2D="false" dtr="false" t="normal">F1149*M1149/1000</f>
        <v>12.4608177</v>
      </c>
    </row>
    <row outlineLevel="0" r="1150">
      <c r="A1150" s="88" t="n"/>
      <c r="B1150" s="91" t="s"/>
      <c r="C1150" s="92" t="n">
        <v>41</v>
      </c>
      <c r="D1150" s="92" t="n">
        <v>41</v>
      </c>
      <c r="E1150" s="88" t="s">
        <v>60</v>
      </c>
      <c r="F1150" s="88" t="n">
        <v>0.6</v>
      </c>
      <c r="G1150" s="88" t="n">
        <v>0.6</v>
      </c>
      <c r="H1150" s="88" t="n"/>
      <c r="I1150" s="88" t="s">
        <v>29</v>
      </c>
      <c r="J1150" s="88" t="s">
        <v>29</v>
      </c>
      <c r="K1150" s="88" t="s">
        <v>29</v>
      </c>
      <c r="L1150" s="88" t="n">
        <v>0.21</v>
      </c>
      <c r="M1150" s="63" t="n">
        <v>27.74</v>
      </c>
      <c r="N1150" s="63" t="n">
        <f aca="false" ca="false" dt2D="false" dtr="false" t="normal">F1150*M1150/1000</f>
        <v>0.016644</v>
      </c>
    </row>
    <row outlineLevel="0" r="1151">
      <c r="A1151" s="88" t="n"/>
      <c r="B1151" s="89" t="n"/>
      <c r="C1151" s="89" t="n"/>
      <c r="D1151" s="89" t="n"/>
      <c r="E1151" s="88" t="s">
        <v>106</v>
      </c>
      <c r="F1151" s="88" t="n">
        <v>2</v>
      </c>
      <c r="G1151" s="88" t="n">
        <v>2</v>
      </c>
      <c r="H1151" s="88" t="n"/>
      <c r="I1151" s="88" t="n">
        <v>0.22</v>
      </c>
      <c r="J1151" s="88" t="n">
        <v>0.02</v>
      </c>
      <c r="K1151" s="88" t="n">
        <v>1.44</v>
      </c>
      <c r="L1151" s="88" t="n">
        <v>6.62</v>
      </c>
      <c r="M1151" s="63" t="n"/>
      <c r="N1151" s="63" t="n">
        <f aca="false" ca="false" dt2D="false" dtr="false" t="normal">F1151*M1151/1000</f>
        <v>0</v>
      </c>
    </row>
    <row outlineLevel="0" r="1152">
      <c r="A1152" s="88" t="n"/>
      <c r="B1152" s="89" t="n"/>
      <c r="C1152" s="89" t="n"/>
      <c r="D1152" s="89" t="n"/>
      <c r="E1152" s="88" t="s">
        <v>162</v>
      </c>
      <c r="F1152" s="88" t="n">
        <v>7</v>
      </c>
      <c r="G1152" s="88" t="n">
        <v>7</v>
      </c>
      <c r="H1152" s="88" t="n"/>
      <c r="I1152" s="88" t="n">
        <v>0.57</v>
      </c>
      <c r="J1152" s="88" t="n">
        <v>0.06</v>
      </c>
      <c r="K1152" s="88" t="n">
        <v>0.47</v>
      </c>
      <c r="L1152" s="88" t="n">
        <v>15.82</v>
      </c>
      <c r="M1152" s="63" t="n">
        <v>46.28</v>
      </c>
      <c r="N1152" s="63" t="n">
        <f aca="false" ca="false" dt2D="false" dtr="false" t="normal">F1152*M1152/1000</f>
        <v>0.32396</v>
      </c>
    </row>
    <row outlineLevel="0" r="1153">
      <c r="A1153" s="88" t="n"/>
      <c r="B1153" s="89" t="n"/>
      <c r="C1153" s="89" t="n"/>
      <c r="D1153" s="89" t="n"/>
      <c r="E1153" s="88" t="s">
        <v>30</v>
      </c>
      <c r="F1153" s="88" t="n">
        <v>0.6</v>
      </c>
      <c r="G1153" s="88" t="n">
        <v>0.6</v>
      </c>
      <c r="H1153" s="88" t="n"/>
      <c r="I1153" s="88" t="s">
        <v>29</v>
      </c>
      <c r="J1153" s="88" t="s">
        <v>29</v>
      </c>
      <c r="K1153" s="88" t="s">
        <v>29</v>
      </c>
      <c r="L1153" s="88" t="s">
        <v>29</v>
      </c>
      <c r="M1153" s="63" t="n"/>
      <c r="N1153" s="63" t="n">
        <f aca="false" ca="false" dt2D="false" dtr="false" t="normal">F1153*M1153/1000</f>
        <v>0</v>
      </c>
    </row>
    <row customHeight="true" ht="12" outlineLevel="0" r="1154">
      <c r="A1154" s="88" t="n"/>
      <c r="B1154" s="89" t="n"/>
      <c r="C1154" s="89" t="n"/>
      <c r="D1154" s="89" t="n"/>
      <c r="E1154" s="88" t="s">
        <v>163</v>
      </c>
      <c r="F1154" s="88" t="n"/>
      <c r="G1154" s="88" t="n">
        <v>50</v>
      </c>
      <c r="H1154" s="88" t="n"/>
      <c r="I1154" s="88" t="s">
        <v>29</v>
      </c>
      <c r="J1154" s="88" t="n"/>
      <c r="K1154" s="88" t="s">
        <v>29</v>
      </c>
      <c r="L1154" s="88" t="s">
        <v>29</v>
      </c>
      <c r="M1154" s="63" t="n"/>
      <c r="N1154" s="63" t="n">
        <f aca="false" ca="false" dt2D="false" dtr="false" t="normal">F1154*M1154/1000</f>
        <v>0</v>
      </c>
    </row>
    <row ht="23" outlineLevel="0" r="1155">
      <c r="A1155" s="88" t="n"/>
      <c r="B1155" s="89" t="n"/>
      <c r="C1155" s="89" t="n"/>
      <c r="D1155" s="89" t="n"/>
      <c r="E1155" s="88" t="s">
        <v>69</v>
      </c>
      <c r="F1155" s="88" t="n">
        <v>2</v>
      </c>
      <c r="G1155" s="88" t="n">
        <v>2</v>
      </c>
      <c r="H1155" s="88" t="n"/>
      <c r="I1155" s="88" t="s">
        <v>29</v>
      </c>
      <c r="J1155" s="88" t="n">
        <v>1.99</v>
      </c>
      <c r="K1155" s="88" t="s">
        <v>29</v>
      </c>
      <c r="L1155" s="88" t="n">
        <v>17.98</v>
      </c>
      <c r="M1155" s="63" t="n">
        <v>118.3</v>
      </c>
      <c r="N1155" s="63" t="n">
        <f aca="false" ca="false" dt2D="false" dtr="false" t="normal">F1155*M1155/1000</f>
        <v>0.2366</v>
      </c>
    </row>
    <row outlineLevel="0" r="1156">
      <c r="A1156" s="88" t="n"/>
      <c r="B1156" s="89" t="n"/>
      <c r="C1156" s="89" t="n"/>
      <c r="D1156" s="89" t="n"/>
      <c r="E1156" s="88" t="n"/>
      <c r="F1156" s="88" t="n"/>
      <c r="G1156" s="88" t="n"/>
      <c r="H1156" s="88" t="n">
        <v>41</v>
      </c>
      <c r="I1156" s="93" t="n">
        <f aca="false" ca="false" dt2D="false" dtr="false" t="normal">SUM(I1149:I1155)</f>
        <v>7.11</v>
      </c>
      <c r="J1156" s="93" t="n">
        <f aca="false" ca="false" dt2D="false" dtr="false" t="normal">SUM(J1149:J1155)</f>
        <v>10.61</v>
      </c>
      <c r="K1156" s="93" t="n">
        <f aca="false" ca="false" dt2D="false" dtr="false" t="normal">SUM(K1149:K1155)</f>
        <v>1.91</v>
      </c>
      <c r="L1156" s="93" t="n">
        <f aca="false" ca="false" dt2D="false" dtr="false" t="normal">SUM(L1149:L1155)</f>
        <v>131.23</v>
      </c>
      <c r="M1156" s="93" t="n"/>
      <c r="N1156" s="79" t="n">
        <f aca="false" ca="false" dt2D="false" dtr="false" t="normal">SUM(N1149:N1155)</f>
        <v>13.0380217</v>
      </c>
    </row>
    <row outlineLevel="0" r="1157">
      <c r="A1157" s="83" t="s">
        <v>130</v>
      </c>
      <c r="B1157" s="85" t="s">
        <v>259</v>
      </c>
      <c r="C1157" s="141" t="n"/>
      <c r="D1157" s="141" t="n"/>
      <c r="E1157" s="83" t="s">
        <v>260</v>
      </c>
      <c r="F1157" s="83" t="n">
        <v>33.3</v>
      </c>
      <c r="G1157" s="83" t="n"/>
      <c r="H1157" s="85" t="n"/>
      <c r="I1157" s="83" t="n">
        <v>5.99</v>
      </c>
      <c r="J1157" s="83" t="n">
        <v>1.55</v>
      </c>
      <c r="K1157" s="83" t="n">
        <v>29.76</v>
      </c>
      <c r="L1157" s="83" t="n">
        <v>157.9</v>
      </c>
      <c r="M1157" s="63" t="n"/>
      <c r="N1157" s="63" t="n">
        <f aca="false" ca="false" dt2D="false" dtr="false" t="normal">F1157*M1157/1000</f>
        <v>0</v>
      </c>
    </row>
    <row outlineLevel="0" r="1158">
      <c r="A1158" s="83" t="n"/>
      <c r="B1158" s="142" t="s"/>
      <c r="C1158" s="143" t="n">
        <v>100</v>
      </c>
      <c r="D1158" s="143" t="n">
        <v>100</v>
      </c>
      <c r="E1158" s="83" t="s">
        <v>31</v>
      </c>
      <c r="F1158" s="83" t="n">
        <v>5</v>
      </c>
      <c r="G1158" s="83" t="n"/>
      <c r="H1158" s="85" t="n"/>
      <c r="I1158" s="83" t="n">
        <v>0.04</v>
      </c>
      <c r="J1158" s="83" t="n">
        <v>3.6</v>
      </c>
      <c r="K1158" s="83" t="n">
        <v>0.13</v>
      </c>
      <c r="L1158" s="83" t="n">
        <v>33.6</v>
      </c>
      <c r="M1158" s="63" t="n">
        <v>504.7</v>
      </c>
      <c r="N1158" s="63" t="n">
        <f aca="false" ca="false" dt2D="false" dtr="false" t="normal">F1158*M1158/1000</f>
        <v>2.5235</v>
      </c>
    </row>
    <row outlineLevel="0" r="1159">
      <c r="A1159" s="83" t="n"/>
      <c r="B1159" s="84" t="n"/>
      <c r="C1159" s="84" t="n"/>
      <c r="D1159" s="84" t="n"/>
      <c r="E1159" s="83" t="s">
        <v>30</v>
      </c>
      <c r="F1159" s="83" t="n">
        <v>1</v>
      </c>
      <c r="G1159" s="83" t="n"/>
      <c r="H1159" s="85" t="n"/>
      <c r="I1159" s="83" t="n"/>
      <c r="J1159" s="83" t="n"/>
      <c r="K1159" s="83" t="n"/>
      <c r="L1159" s="83" t="n"/>
      <c r="M1159" s="63" t="n"/>
      <c r="N1159" s="63" t="n">
        <f aca="false" ca="false" dt2D="false" dtr="false" t="normal">F1159*M1159/1000</f>
        <v>0</v>
      </c>
    </row>
    <row outlineLevel="0" r="1160">
      <c r="A1160" s="83" t="n"/>
      <c r="B1160" s="84" t="n"/>
      <c r="C1160" s="84" t="n"/>
      <c r="D1160" s="84" t="n"/>
      <c r="E1160" s="83" t="n"/>
      <c r="F1160" s="83" t="n"/>
      <c r="G1160" s="83" t="n"/>
      <c r="H1160" s="85" t="n">
        <v>100</v>
      </c>
      <c r="I1160" s="86" t="n">
        <f aca="false" ca="false" dt2D="false" dtr="false" t="normal">SUM(I1157:I1159)</f>
        <v>6.03</v>
      </c>
      <c r="J1160" s="86" t="n">
        <f aca="false" ca="false" dt2D="false" dtr="false" t="normal">SUM(J1157:J1159)</f>
        <v>5.15</v>
      </c>
      <c r="K1160" s="86" t="n">
        <f aca="false" ca="false" dt2D="false" dtr="false" t="normal">SUM(K1157:K1159)</f>
        <v>29.89</v>
      </c>
      <c r="L1160" s="86" t="n">
        <f aca="false" ca="false" dt2D="false" dtr="false" t="normal">SUM(L1157:L1159)</f>
        <v>191.5</v>
      </c>
      <c r="M1160" s="86" t="n"/>
      <c r="N1160" s="79" t="n">
        <f aca="false" ca="false" dt2D="false" dtr="false" t="normal">SUM(N1157:N1159)</f>
        <v>2.5235</v>
      </c>
    </row>
    <row outlineLevel="0" r="1161">
      <c r="A1161" s="88" t="s">
        <v>164</v>
      </c>
      <c r="B1161" s="88" t="s">
        <v>165</v>
      </c>
      <c r="C1161" s="95" t="n"/>
      <c r="D1161" s="95" t="n"/>
      <c r="E1161" s="88" t="s">
        <v>62</v>
      </c>
      <c r="F1161" s="88" t="n">
        <v>50</v>
      </c>
      <c r="G1161" s="88" t="n"/>
      <c r="H1161" s="88" t="n"/>
      <c r="I1161" s="88" t="n">
        <v>0.41</v>
      </c>
      <c r="J1161" s="88" t="n">
        <v>1.03</v>
      </c>
      <c r="K1161" s="88" t="n">
        <v>0.61</v>
      </c>
      <c r="L1161" s="88" t="n">
        <v>1.85</v>
      </c>
      <c r="M1161" s="63" t="n"/>
      <c r="N1161" s="63" t="n">
        <f aca="false" ca="false" dt2D="false" dtr="false" t="normal">F1161*M1161/1000</f>
        <v>0</v>
      </c>
    </row>
    <row ht="23" outlineLevel="0" r="1162">
      <c r="A1162" s="88" t="n"/>
      <c r="B1162" s="100" t="s"/>
      <c r="C1162" s="101" t="n">
        <v>50</v>
      </c>
      <c r="D1162" s="101" t="n">
        <v>50</v>
      </c>
      <c r="E1162" s="88" t="s">
        <v>69</v>
      </c>
      <c r="F1162" s="88" t="n">
        <v>1</v>
      </c>
      <c r="G1162" s="88" t="n"/>
      <c r="H1162" s="88" t="n"/>
      <c r="I1162" s="88" t="n"/>
      <c r="J1162" s="88" t="n">
        <v>0.99</v>
      </c>
      <c r="K1162" s="88" t="n"/>
      <c r="L1162" s="88" t="n">
        <v>8.99</v>
      </c>
      <c r="M1162" s="63" t="n">
        <v>118.3</v>
      </c>
      <c r="N1162" s="63" t="n">
        <f aca="false" ca="false" dt2D="false" dtr="false" t="normal">F1162*M1162/1000</f>
        <v>0.1183</v>
      </c>
    </row>
    <row outlineLevel="0" r="1163">
      <c r="A1163" s="88" t="n"/>
      <c r="B1163" s="89" t="n"/>
      <c r="C1163" s="89" t="n"/>
      <c r="D1163" s="89" t="n"/>
      <c r="E1163" s="88" t="s">
        <v>73</v>
      </c>
      <c r="F1163" s="88" t="n">
        <v>2.5</v>
      </c>
      <c r="G1163" s="88" t="n"/>
      <c r="H1163" s="88" t="n"/>
      <c r="I1163" s="88" t="n">
        <v>0.26</v>
      </c>
      <c r="J1163" s="88" t="n">
        <v>0.02</v>
      </c>
      <c r="K1163" s="88" t="n">
        <v>1.71</v>
      </c>
      <c r="L1163" s="88" t="n">
        <v>8.35</v>
      </c>
      <c r="M1163" s="63" t="n">
        <v>31.32</v>
      </c>
      <c r="N1163" s="63" t="n">
        <f aca="false" ca="false" dt2D="false" dtr="false" t="normal">F1163*M1163/1000</f>
        <v>0.0783</v>
      </c>
    </row>
    <row customHeight="true" ht="14.25" outlineLevel="0" r="1164">
      <c r="A1164" s="88" t="n"/>
      <c r="B1164" s="89" t="n"/>
      <c r="C1164" s="89" t="n"/>
      <c r="D1164" s="89" t="n"/>
      <c r="E1164" s="88" t="s">
        <v>71</v>
      </c>
      <c r="F1164" s="88" t="n">
        <v>5</v>
      </c>
      <c r="G1164" s="88" t="n"/>
      <c r="H1164" s="88" t="n"/>
      <c r="I1164" s="88" t="n">
        <v>0.18</v>
      </c>
      <c r="J1164" s="88" t="s">
        <v>29</v>
      </c>
      <c r="K1164" s="88" t="n">
        <v>0.62</v>
      </c>
      <c r="L1164" s="88" t="n">
        <v>3.4</v>
      </c>
      <c r="M1164" s="63" t="n"/>
      <c r="N1164" s="63" t="n">
        <f aca="false" ca="false" dt2D="false" dtr="false" t="normal">F1164*M1164/1000</f>
        <v>0</v>
      </c>
    </row>
    <row outlineLevel="0" r="1165">
      <c r="A1165" s="88" t="n"/>
      <c r="B1165" s="89" t="n"/>
      <c r="C1165" s="89" t="n"/>
      <c r="D1165" s="89" t="n"/>
      <c r="E1165" s="88" t="s">
        <v>51</v>
      </c>
      <c r="F1165" s="88" t="n">
        <v>5</v>
      </c>
      <c r="G1165" s="88" t="n">
        <v>4</v>
      </c>
      <c r="H1165" s="88" t="n"/>
      <c r="I1165" s="88" t="n">
        <v>0.05</v>
      </c>
      <c r="J1165" s="88" t="n">
        <v>0</v>
      </c>
      <c r="K1165" s="88" t="n">
        <v>0.28</v>
      </c>
      <c r="L1165" s="88" t="n">
        <v>1.32</v>
      </c>
      <c r="M1165" s="63" t="n">
        <v>36.67</v>
      </c>
      <c r="N1165" s="63" t="n">
        <f aca="false" ca="false" dt2D="false" dtr="false" t="normal">F1165*M1165/1000</f>
        <v>0.18335</v>
      </c>
    </row>
    <row outlineLevel="0" r="1166">
      <c r="A1166" s="88" t="n"/>
      <c r="B1166" s="89" t="n"/>
      <c r="C1166" s="89" t="n"/>
      <c r="D1166" s="89" t="n"/>
      <c r="E1166" s="88" t="s">
        <v>60</v>
      </c>
      <c r="F1166" s="88" t="n">
        <v>1.2</v>
      </c>
      <c r="G1166" s="88" t="n">
        <v>1</v>
      </c>
      <c r="H1166" s="88" t="n"/>
      <c r="I1166" s="88" t="n">
        <v>0.01</v>
      </c>
      <c r="J1166" s="88" t="s">
        <v>29</v>
      </c>
      <c r="K1166" s="88" t="n">
        <v>0.09</v>
      </c>
      <c r="L1166" s="88" t="n">
        <v>0.41</v>
      </c>
      <c r="M1166" s="63" t="n">
        <v>27.74</v>
      </c>
      <c r="N1166" s="63" t="n">
        <f aca="false" ca="false" dt2D="false" dtr="false" t="normal">F1166*M1166/1000</f>
        <v>0.033288</v>
      </c>
    </row>
    <row outlineLevel="0" r="1167">
      <c r="A1167" s="88" t="n"/>
      <c r="B1167" s="89" t="n"/>
      <c r="C1167" s="89" t="n"/>
      <c r="D1167" s="89" t="n"/>
      <c r="E1167" s="88" t="s">
        <v>28</v>
      </c>
      <c r="F1167" s="88" t="n">
        <v>0.7</v>
      </c>
      <c r="G1167" s="88" t="n"/>
      <c r="H1167" s="88" t="n"/>
      <c r="I1167" s="88" t="s">
        <v>29</v>
      </c>
      <c r="J1167" s="88" t="s">
        <v>29</v>
      </c>
      <c r="K1167" s="88" t="n">
        <v>0.79</v>
      </c>
      <c r="L1167" s="88" t="n">
        <v>3.03</v>
      </c>
      <c r="M1167" s="63" t="n">
        <v>52.87</v>
      </c>
      <c r="N1167" s="63" t="n">
        <f aca="false" ca="false" dt2D="false" dtr="false" t="normal">F1167*M1167/1000</f>
        <v>0.037009</v>
      </c>
    </row>
    <row customHeight="true" ht="12" outlineLevel="0" r="1168">
      <c r="A1168" s="88" t="n"/>
      <c r="B1168" s="89" t="n"/>
      <c r="C1168" s="89" t="n"/>
      <c r="D1168" s="89" t="n"/>
      <c r="E1168" s="88" t="n"/>
      <c r="F1168" s="88" t="n"/>
      <c r="G1168" s="88" t="n"/>
      <c r="H1168" s="88" t="n"/>
      <c r="I1168" s="93" t="n">
        <f aca="false" ca="false" dt2D="false" dtr="false" t="normal">SUM(I1161:I1167)</f>
        <v>0.91</v>
      </c>
      <c r="J1168" s="93" t="n">
        <f aca="false" ca="false" dt2D="false" dtr="false" t="normal">SUM(J1161:J1167)</f>
        <v>2.04</v>
      </c>
      <c r="K1168" s="93" t="n">
        <f aca="false" ca="false" dt2D="false" dtr="false" t="normal">SUM(K1161:K1167)</f>
        <v>4.1</v>
      </c>
      <c r="L1168" s="93" t="n">
        <f aca="false" ca="false" dt2D="false" dtr="false" t="normal">SUM(L1161:L1167)</f>
        <v>27.35</v>
      </c>
      <c r="M1168" s="93" t="n"/>
      <c r="N1168" s="79" t="n">
        <f aca="false" ca="false" dt2D="false" dtr="false" t="normal">SUM(N1161:N1167)</f>
        <v>0.450247</v>
      </c>
    </row>
    <row outlineLevel="0" r="1169">
      <c r="A1169" s="83" t="s">
        <v>171</v>
      </c>
      <c r="B1169" s="84" t="s">
        <v>172</v>
      </c>
      <c r="C1169" s="102" t="n"/>
      <c r="D1169" s="102" t="n"/>
      <c r="E1169" s="83" t="s">
        <v>53</v>
      </c>
      <c r="F1169" s="83" t="n">
        <v>25</v>
      </c>
      <c r="G1169" s="83" t="n">
        <v>22</v>
      </c>
      <c r="H1169" s="85" t="n"/>
      <c r="I1169" s="83" t="n">
        <v>0.1</v>
      </c>
      <c r="J1169" s="83" t="n">
        <v>0.09</v>
      </c>
      <c r="K1169" s="83" t="n">
        <v>2.2</v>
      </c>
      <c r="L1169" s="83" t="n">
        <v>9.9</v>
      </c>
      <c r="M1169" s="63" t="n">
        <v>83.14</v>
      </c>
      <c r="N1169" s="63" t="n">
        <f aca="false" ca="false" dt2D="false" dtr="false" t="normal">F1169*M1169/1000</f>
        <v>2.0785</v>
      </c>
    </row>
    <row customHeight="true" ht="12" outlineLevel="0" r="1170">
      <c r="A1170" s="83" t="n"/>
      <c r="B1170" s="87" t="s"/>
      <c r="C1170" s="103" t="n">
        <v>200</v>
      </c>
      <c r="D1170" s="103" t="n">
        <v>200</v>
      </c>
      <c r="E1170" s="83" t="s">
        <v>28</v>
      </c>
      <c r="F1170" s="83" t="n">
        <v>20</v>
      </c>
      <c r="G1170" s="83" t="n">
        <v>20</v>
      </c>
      <c r="H1170" s="85" t="n"/>
      <c r="I1170" s="83" t="n"/>
      <c r="J1170" s="83" t="n"/>
      <c r="K1170" s="83" t="n">
        <v>19.96</v>
      </c>
      <c r="L1170" s="83" t="n">
        <v>75.8</v>
      </c>
      <c r="M1170" s="63" t="n">
        <v>52.87</v>
      </c>
      <c r="N1170" s="63" t="n">
        <f aca="false" ca="false" dt2D="false" dtr="false" t="normal">F1170*M1170/1000</f>
        <v>1.0574</v>
      </c>
    </row>
    <row customHeight="true" ht="12" outlineLevel="0" r="1171">
      <c r="A1171" s="83" t="n"/>
      <c r="B1171" s="84" t="n"/>
      <c r="C1171" s="84" t="n"/>
      <c r="D1171" s="84" t="n"/>
      <c r="E1171" s="83" t="n"/>
      <c r="F1171" s="83" t="n"/>
      <c r="G1171" s="83" t="n"/>
      <c r="H1171" s="85" t="n">
        <v>200</v>
      </c>
      <c r="I1171" s="86" t="n">
        <f aca="false" ca="false" dt2D="false" dtr="false" t="normal">SUM(I1169:I1170)</f>
        <v>0.1</v>
      </c>
      <c r="J1171" s="86" t="n">
        <f aca="false" ca="false" dt2D="false" dtr="false" t="normal">SUM(J1169:J1170)</f>
        <v>0.09</v>
      </c>
      <c r="K1171" s="86" t="n">
        <f aca="false" ca="false" dt2D="false" dtr="false" t="normal">SUM(K1169:K1170)</f>
        <v>22.16</v>
      </c>
      <c r="L1171" s="86" t="n">
        <f aca="false" ca="false" dt2D="false" dtr="false" t="normal">SUM(L1169:L1170)</f>
        <v>85.7</v>
      </c>
      <c r="M1171" s="86" t="n"/>
      <c r="N1171" s="79" t="n">
        <f aca="false" ca="false" dt2D="false" dtr="false" t="normal">SUM(N1169:N1170)</f>
        <v>3.1359</v>
      </c>
    </row>
    <row outlineLevel="0" r="1172">
      <c r="A1172" s="83" t="n"/>
      <c r="B1172" s="84" t="s">
        <v>81</v>
      </c>
      <c r="C1172" s="84" t="s">
        <v>82</v>
      </c>
      <c r="D1172" s="84" t="s">
        <v>83</v>
      </c>
      <c r="E1172" s="104" t="s">
        <v>84</v>
      </c>
      <c r="F1172" s="104" t="n">
        <v>40</v>
      </c>
      <c r="G1172" s="104" t="n">
        <v>40</v>
      </c>
      <c r="H1172" s="88" t="n">
        <v>40</v>
      </c>
      <c r="I1172" s="83" t="n">
        <v>3.48</v>
      </c>
      <c r="J1172" s="83" t="n">
        <v>0.6</v>
      </c>
      <c r="K1172" s="83" t="n">
        <v>16</v>
      </c>
      <c r="L1172" s="83" t="n">
        <v>83.6</v>
      </c>
      <c r="M1172" s="63" t="n">
        <v>55.61</v>
      </c>
      <c r="N1172" s="63" t="n">
        <f aca="false" ca="false" dt2D="false" dtr="false" t="normal">F1172*M1172/1000</f>
        <v>2.2244</v>
      </c>
    </row>
    <row customHeight="true" ht="14.25" outlineLevel="0" r="1173">
      <c r="A1173" s="83" t="n"/>
      <c r="B1173" s="84" t="n"/>
      <c r="C1173" s="84" t="n"/>
      <c r="D1173" s="84" t="n"/>
      <c r="E1173" s="83" t="s">
        <v>85</v>
      </c>
      <c r="F1173" s="83" t="n">
        <v>80</v>
      </c>
      <c r="G1173" s="83" t="n">
        <v>80</v>
      </c>
      <c r="H1173" s="85" t="n">
        <v>80</v>
      </c>
      <c r="I1173" s="83" t="n">
        <v>5.28</v>
      </c>
      <c r="J1173" s="83" t="n">
        <v>0.96</v>
      </c>
      <c r="K1173" s="83" t="n">
        <v>28.24</v>
      </c>
      <c r="L1173" s="83" t="n">
        <v>144.8</v>
      </c>
      <c r="M1173" s="63" t="n">
        <v>46.28</v>
      </c>
      <c r="N1173" s="63" t="n">
        <f aca="false" ca="false" dt2D="false" dtr="false" t="normal">F1173*M1173/1000</f>
        <v>3.7024</v>
      </c>
    </row>
    <row customHeight="true" ht="12" outlineLevel="0" r="1174">
      <c r="A1174" s="201" t="n"/>
      <c r="B1174" s="119" t="n"/>
      <c r="C1174" s="119" t="n"/>
      <c r="D1174" s="119" t="n"/>
      <c r="E1174" s="86" t="n"/>
      <c r="F1174" s="86" t="n"/>
      <c r="G1174" s="86" t="n"/>
      <c r="H1174" s="121" t="n"/>
      <c r="I1174" s="86" t="n">
        <f aca="false" ca="false" dt2D="false" dtr="false" t="normal">SUM(I1172:I1173)</f>
        <v>8.76</v>
      </c>
      <c r="J1174" s="86" t="n">
        <f aca="false" ca="false" dt2D="false" dtr="false" t="normal">SUM(J1172:J1173)</f>
        <v>1.56</v>
      </c>
      <c r="K1174" s="86" t="n">
        <f aca="false" ca="false" dt2D="false" dtr="false" t="normal">SUM(K1172:K1173)</f>
        <v>44.24</v>
      </c>
      <c r="L1174" s="86" t="n">
        <f aca="false" ca="false" dt2D="false" dtr="false" t="normal">SUM(L1172:L1173)</f>
        <v>228.4</v>
      </c>
      <c r="M1174" s="86" t="n"/>
      <c r="N1174" s="79" t="n">
        <f aca="false" ca="false" dt2D="false" dtr="false" t="normal">SUM(N1172:N1173)</f>
        <v>5.9268</v>
      </c>
    </row>
    <row outlineLevel="0" r="1175">
      <c r="A1175" s="88" t="s">
        <v>261</v>
      </c>
      <c r="B1175" s="89" t="s">
        <v>262</v>
      </c>
      <c r="C1175" s="89" t="n"/>
      <c r="D1175" s="89" t="n"/>
      <c r="E1175" s="88" t="s">
        <v>136</v>
      </c>
      <c r="F1175" s="88" t="n">
        <v>1.74</v>
      </c>
      <c r="G1175" s="88" t="n">
        <v>1.74</v>
      </c>
      <c r="H1175" s="88" t="n"/>
      <c r="I1175" s="88" t="n">
        <v>0.17</v>
      </c>
      <c r="J1175" s="88" t="n">
        <v>0.02</v>
      </c>
      <c r="K1175" s="88" t="n">
        <v>1.19</v>
      </c>
      <c r="L1175" s="88" t="n">
        <v>5.81</v>
      </c>
      <c r="M1175" s="63" t="n">
        <v>31.32</v>
      </c>
      <c r="N1175" s="63" t="n">
        <f aca="false" ca="false" dt2D="false" dtr="false" t="normal">F1175*M1175/1000</f>
        <v>0.0544968</v>
      </c>
    </row>
    <row outlineLevel="0" r="1176">
      <c r="A1176" s="88" t="s">
        <v>263</v>
      </c>
      <c r="B1176" s="91" t="s"/>
      <c r="C1176" s="89" t="n">
        <v>75</v>
      </c>
      <c r="D1176" s="89" t="n">
        <v>75</v>
      </c>
      <c r="E1176" s="88" t="s">
        <v>73</v>
      </c>
      <c r="F1176" s="88" t="n">
        <v>37</v>
      </c>
      <c r="G1176" s="88" t="n">
        <v>37</v>
      </c>
      <c r="H1176" s="88" t="n"/>
      <c r="I1176" s="88" t="n">
        <v>3.81</v>
      </c>
      <c r="J1176" s="88" t="n">
        <v>0.4</v>
      </c>
      <c r="K1176" s="88" t="n">
        <v>25.48</v>
      </c>
      <c r="L1176" s="88" t="n">
        <v>123.6</v>
      </c>
      <c r="M1176" s="63" t="n">
        <v>31.32</v>
      </c>
      <c r="N1176" s="63" t="n">
        <f aca="false" ca="false" dt2D="false" dtr="false" t="normal">F1176*M1176/1000</f>
        <v>1.15884</v>
      </c>
    </row>
    <row outlineLevel="0" r="1177">
      <c r="A1177" s="100" t="s"/>
      <c r="B1177" s="89" t="n"/>
      <c r="C1177" s="89" t="n"/>
      <c r="D1177" s="89" t="n"/>
      <c r="E1177" s="88" t="s">
        <v>28</v>
      </c>
      <c r="F1177" s="88" t="n">
        <v>20</v>
      </c>
      <c r="G1177" s="88" t="n">
        <v>20</v>
      </c>
      <c r="H1177" s="88" t="n"/>
      <c r="I1177" s="88" t="s">
        <v>29</v>
      </c>
      <c r="J1177" s="88" t="s">
        <v>29</v>
      </c>
      <c r="K1177" s="88" t="n">
        <v>1.96</v>
      </c>
      <c r="L1177" s="88" t="n">
        <v>7.8</v>
      </c>
      <c r="M1177" s="63" t="n">
        <v>52.87</v>
      </c>
      <c r="N1177" s="63" t="n">
        <f aca="false" ca="false" dt2D="false" dtr="false" t="normal">F1177*M1177/1000</f>
        <v>1.0574</v>
      </c>
    </row>
    <row ht="23" outlineLevel="0" r="1178">
      <c r="A1178" s="88" t="n"/>
      <c r="B1178" s="89" t="n"/>
      <c r="C1178" s="89" t="n"/>
      <c r="D1178" s="89" t="n"/>
      <c r="E1178" s="88" t="s">
        <v>31</v>
      </c>
      <c r="F1178" s="88" t="n">
        <v>1.68</v>
      </c>
      <c r="G1178" s="88" t="n">
        <v>1.68</v>
      </c>
      <c r="H1178" s="88" t="n"/>
      <c r="I1178" s="88" t="n">
        <v>0.01</v>
      </c>
      <c r="J1178" s="88" t="n">
        <v>1.22</v>
      </c>
      <c r="K1178" s="88" t="n">
        <v>0.04</v>
      </c>
      <c r="L1178" s="88" t="n">
        <v>11.1</v>
      </c>
      <c r="M1178" s="63" t="n">
        <v>504.7</v>
      </c>
      <c r="N1178" s="63" t="n">
        <f aca="false" ca="false" dt2D="false" dtr="false" t="normal">F1178*M1178/1000</f>
        <v>0.847896</v>
      </c>
    </row>
    <row outlineLevel="0" r="1179">
      <c r="A1179" s="88" t="n"/>
      <c r="B1179" s="89" t="n"/>
      <c r="C1179" s="89" t="n"/>
      <c r="D1179" s="89" t="n"/>
      <c r="E1179" s="88" t="s">
        <v>104</v>
      </c>
      <c r="F1179" s="88" t="n">
        <v>20</v>
      </c>
      <c r="G1179" s="88" t="n">
        <v>20</v>
      </c>
      <c r="H1179" s="88" t="n"/>
      <c r="I1179" s="88" t="n">
        <v>0.2</v>
      </c>
      <c r="J1179" s="88" t="n">
        <v>0.2</v>
      </c>
      <c r="K1179" s="88" t="n">
        <v>0.01</v>
      </c>
      <c r="L1179" s="88" t="n">
        <v>2.73</v>
      </c>
      <c r="M1179" s="63" t="n">
        <v>220.75</v>
      </c>
      <c r="N1179" s="63" t="n">
        <f aca="false" ca="false" dt2D="false" dtr="false" t="normal">F1179*M1179/1000</f>
        <v>4.415</v>
      </c>
    </row>
    <row outlineLevel="0" r="1180">
      <c r="A1180" s="88" t="n"/>
      <c r="B1180" s="89" t="n"/>
      <c r="C1180" s="89" t="n"/>
      <c r="D1180" s="89" t="n"/>
      <c r="E1180" s="88" t="s">
        <v>30</v>
      </c>
      <c r="F1180" s="88" t="n">
        <v>0.005</v>
      </c>
      <c r="G1180" s="88" t="n">
        <v>0.005</v>
      </c>
      <c r="H1180" s="88" t="n"/>
      <c r="I1180" s="88" t="s">
        <v>29</v>
      </c>
      <c r="J1180" s="88" t="s">
        <v>29</v>
      </c>
      <c r="K1180" s="88" t="s">
        <v>29</v>
      </c>
      <c r="L1180" s="88" t="s">
        <v>29</v>
      </c>
      <c r="M1180" s="63" t="n"/>
      <c r="N1180" s="63" t="n">
        <f aca="false" ca="false" dt2D="false" dtr="false" t="normal">F1180*M1180/1000</f>
        <v>0</v>
      </c>
    </row>
    <row outlineLevel="0" r="1181">
      <c r="A1181" s="88" t="n"/>
      <c r="B1181" s="89" t="n"/>
      <c r="C1181" s="89" t="n"/>
      <c r="D1181" s="89" t="n"/>
      <c r="E1181" s="88" t="s">
        <v>139</v>
      </c>
      <c r="F1181" s="88" t="n">
        <v>1.1</v>
      </c>
      <c r="G1181" s="88" t="n">
        <v>1.1</v>
      </c>
      <c r="H1181" s="88" t="n"/>
      <c r="I1181" s="88" t="s">
        <v>29</v>
      </c>
      <c r="J1181" s="88" t="s">
        <v>29</v>
      </c>
      <c r="K1181" s="88" t="s">
        <v>29</v>
      </c>
      <c r="L1181" s="88" t="s">
        <v>29</v>
      </c>
      <c r="M1181" s="63" t="n"/>
      <c r="N1181" s="63" t="n">
        <f aca="false" ca="false" dt2D="false" dtr="false" t="normal">F1181*M1181/1000</f>
        <v>0</v>
      </c>
    </row>
    <row outlineLevel="0" r="1182">
      <c r="A1182" s="88" t="n"/>
      <c r="B1182" s="89" t="n"/>
      <c r="C1182" s="89" t="n"/>
      <c r="D1182" s="89" t="n"/>
      <c r="E1182" s="88" t="s">
        <v>264</v>
      </c>
      <c r="F1182" s="88" t="n">
        <v>25.2</v>
      </c>
      <c r="G1182" s="88" t="n">
        <v>25.2</v>
      </c>
      <c r="H1182" s="88" t="n"/>
      <c r="I1182" s="88" t="n">
        <v>4.21</v>
      </c>
      <c r="J1182" s="88" t="n">
        <v>2.27</v>
      </c>
      <c r="K1182" s="88" t="n">
        <v>0.5</v>
      </c>
      <c r="L1182" s="88" t="n">
        <v>40.07</v>
      </c>
      <c r="M1182" s="63" t="n">
        <v>321.71</v>
      </c>
      <c r="N1182" s="63" t="n">
        <f aca="false" ca="false" dt2D="false" dtr="false" t="normal">F1182*M1182/1000</f>
        <v>8.107092</v>
      </c>
    </row>
    <row outlineLevel="0" r="1183">
      <c r="A1183" s="88" t="n"/>
      <c r="B1183" s="89" t="n"/>
      <c r="C1183" s="89" t="n"/>
      <c r="D1183" s="89" t="n"/>
      <c r="E1183" s="88" t="s">
        <v>104</v>
      </c>
      <c r="F1183" s="88" t="n">
        <v>2.4</v>
      </c>
      <c r="G1183" s="88" t="n">
        <v>2.4</v>
      </c>
      <c r="H1183" s="88" t="n"/>
      <c r="I1183" s="88" t="n">
        <v>0.43</v>
      </c>
      <c r="J1183" s="88" t="n">
        <v>0.39</v>
      </c>
      <c r="K1183" s="88" t="n">
        <v>0.02</v>
      </c>
      <c r="L1183" s="88" t="n">
        <v>5.3</v>
      </c>
      <c r="M1183" s="63" t="n">
        <v>220.75</v>
      </c>
      <c r="N1183" s="63" t="n">
        <f aca="false" ca="false" dt2D="false" dtr="false" t="normal">F1183*M1183/1000</f>
        <v>0.5298</v>
      </c>
    </row>
    <row outlineLevel="0" r="1184">
      <c r="A1184" s="88" t="n"/>
      <c r="B1184" s="89" t="n"/>
      <c r="C1184" s="89" t="n"/>
      <c r="D1184" s="89" t="n"/>
      <c r="E1184" s="88" t="s">
        <v>28</v>
      </c>
      <c r="F1184" s="88" t="n">
        <v>2.4</v>
      </c>
      <c r="G1184" s="88" t="n">
        <v>2.4</v>
      </c>
      <c r="H1184" s="88" t="n"/>
      <c r="I1184" s="88" t="s">
        <v>29</v>
      </c>
      <c r="J1184" s="88" t="s">
        <v>29</v>
      </c>
      <c r="K1184" s="88" t="n">
        <v>2.39</v>
      </c>
      <c r="L1184" s="88" t="n">
        <v>9.09</v>
      </c>
      <c r="M1184" s="63" t="n">
        <v>52.87</v>
      </c>
      <c r="N1184" s="63" t="n">
        <f aca="false" ca="false" dt2D="false" dtr="false" t="normal">F1184*M1184/1000</f>
        <v>0.126888</v>
      </c>
    </row>
    <row outlineLevel="0" r="1185">
      <c r="A1185" s="88" t="n"/>
      <c r="B1185" s="89" t="n"/>
      <c r="C1185" s="89" t="n"/>
      <c r="D1185" s="89" t="n"/>
      <c r="E1185" s="88" t="s">
        <v>73</v>
      </c>
      <c r="F1185" s="88" t="n">
        <v>1.2</v>
      </c>
      <c r="G1185" s="88" t="n">
        <v>1.2</v>
      </c>
      <c r="H1185" s="88" t="n"/>
      <c r="I1185" s="88" t="s">
        <v>29</v>
      </c>
      <c r="J1185" s="88" t="s">
        <v>29</v>
      </c>
      <c r="K1185" s="191" t="n">
        <v>1</v>
      </c>
      <c r="L1185" s="191" t="n">
        <v>4</v>
      </c>
      <c r="M1185" s="63" t="n">
        <v>31.32</v>
      </c>
      <c r="N1185" s="63" t="n">
        <f aca="false" ca="false" dt2D="false" dtr="false" t="normal">F1185*M1185/1000</f>
        <v>0.037584</v>
      </c>
    </row>
    <row outlineLevel="0" r="1186">
      <c r="A1186" s="88" t="n"/>
      <c r="B1186" s="89" t="n"/>
      <c r="C1186" s="89" t="n"/>
      <c r="D1186" s="89" t="n"/>
      <c r="E1186" s="88" t="s">
        <v>91</v>
      </c>
      <c r="F1186" s="88" t="n">
        <v>1.6</v>
      </c>
      <c r="G1186" s="88" t="n">
        <v>1.6</v>
      </c>
      <c r="H1186" s="88" t="n"/>
      <c r="I1186" s="88" t="n">
        <v>0.18</v>
      </c>
      <c r="J1186" s="88" t="n">
        <v>0.17</v>
      </c>
      <c r="K1186" s="88" t="s">
        <v>29</v>
      </c>
      <c r="L1186" s="88" t="n">
        <v>2.35</v>
      </c>
      <c r="M1186" s="63" t="n">
        <v>220.75</v>
      </c>
      <c r="N1186" s="63" t="n">
        <f aca="false" ca="false" dt2D="false" dtr="false" t="normal">F1186*M1186/1000</f>
        <v>0.3532</v>
      </c>
    </row>
    <row ht="23" outlineLevel="0" r="1187">
      <c r="A1187" s="88" t="n"/>
      <c r="B1187" s="89" t="n"/>
      <c r="C1187" s="89" t="n"/>
      <c r="D1187" s="89" t="n"/>
      <c r="E1187" s="88" t="s">
        <v>93</v>
      </c>
      <c r="F1187" s="88" t="n">
        <v>0.25</v>
      </c>
      <c r="G1187" s="88" t="n">
        <v>0.25</v>
      </c>
      <c r="H1187" s="88" t="n"/>
      <c r="I1187" s="88" t="s">
        <v>29</v>
      </c>
      <c r="J1187" s="88" t="n">
        <v>0.24</v>
      </c>
      <c r="K1187" s="88" t="s">
        <v>29</v>
      </c>
      <c r="L1187" s="88" t="n">
        <v>2.25</v>
      </c>
      <c r="M1187" s="63" t="n">
        <v>118.3</v>
      </c>
      <c r="N1187" s="63" t="n">
        <f aca="false" ca="false" dt2D="false" dtr="false" t="normal">F1187*M1187/1000</f>
        <v>0.029575</v>
      </c>
    </row>
    <row outlineLevel="0" r="1188">
      <c r="A1188" s="88" t="n"/>
      <c r="B1188" s="89" t="n"/>
      <c r="C1188" s="89" t="n"/>
      <c r="D1188" s="89" t="n"/>
      <c r="E1188" s="88" t="s">
        <v>175</v>
      </c>
      <c r="F1188" s="88" t="n"/>
      <c r="G1188" s="88" t="n">
        <v>46.4</v>
      </c>
      <c r="H1188" s="88" t="n"/>
      <c r="I1188" s="88" t="s">
        <v>29</v>
      </c>
      <c r="J1188" s="88" t="s">
        <v>29</v>
      </c>
      <c r="K1188" s="88" t="s">
        <v>29</v>
      </c>
      <c r="L1188" s="88" t="s">
        <v>29</v>
      </c>
      <c r="M1188" s="63" t="n"/>
      <c r="N1188" s="63" t="n">
        <f aca="false" ca="false" dt2D="false" dtr="false" t="normal">F1188*M1188/1000</f>
        <v>0</v>
      </c>
    </row>
    <row outlineLevel="0" r="1189">
      <c r="A1189" s="88" t="n"/>
      <c r="B1189" s="89" t="n"/>
      <c r="C1189" s="89" t="n"/>
      <c r="D1189" s="89" t="n"/>
      <c r="E1189" s="88" t="s">
        <v>265</v>
      </c>
      <c r="F1189" s="88" t="n"/>
      <c r="G1189" s="88" t="n">
        <v>30</v>
      </c>
      <c r="H1189" s="88" t="n"/>
      <c r="I1189" s="88" t="s">
        <v>29</v>
      </c>
      <c r="J1189" s="88" t="s">
        <v>29</v>
      </c>
      <c r="K1189" s="88" t="s">
        <v>29</v>
      </c>
      <c r="L1189" s="88" t="s">
        <v>29</v>
      </c>
      <c r="M1189" s="63" t="n"/>
      <c r="N1189" s="63" t="n">
        <f aca="false" ca="false" dt2D="false" dtr="false" t="normal">F1189*M1189/1000</f>
        <v>0</v>
      </c>
    </row>
    <row customHeight="true" ht="12" outlineLevel="0" r="1190">
      <c r="A1190" s="88" t="n"/>
      <c r="B1190" s="89" t="n"/>
      <c r="C1190" s="89" t="n"/>
      <c r="D1190" s="89" t="n"/>
      <c r="E1190" s="88" t="n"/>
      <c r="F1190" s="88" t="n"/>
      <c r="G1190" s="88" t="n"/>
      <c r="H1190" s="88" t="n">
        <v>75</v>
      </c>
      <c r="I1190" s="93" t="n">
        <f aca="false" ca="false" dt2D="false" dtr="false" t="normal">SUM(I1175:I1189)</f>
        <v>9.01</v>
      </c>
      <c r="J1190" s="93" t="n">
        <f aca="false" ca="false" dt2D="false" dtr="false" t="normal">SUM(J1175:J1189)</f>
        <v>4.91</v>
      </c>
      <c r="K1190" s="93" t="n">
        <f aca="false" ca="false" dt2D="false" dtr="false" t="normal">SUM(K1175:K1189)</f>
        <v>32.59</v>
      </c>
      <c r="L1190" s="93" t="n">
        <f aca="false" ca="false" dt2D="false" dtr="false" t="normal">SUM(L1175:L1189)</f>
        <v>214.1</v>
      </c>
      <c r="M1190" s="93" t="n"/>
      <c r="N1190" s="79" t="n">
        <f aca="false" ca="false" dt2D="false" dtr="false" t="normal">SUM(N1175:N1189)</f>
        <v>16.7177718</v>
      </c>
    </row>
    <row customHeight="true" ht="12" outlineLevel="0" r="1191">
      <c r="A1191" s="88" t="n"/>
      <c r="B1191" s="84" t="s">
        <v>95</v>
      </c>
      <c r="C1191" s="84" t="n">
        <v>100</v>
      </c>
      <c r="D1191" s="84" t="n">
        <v>100</v>
      </c>
      <c r="E1191" s="83" t="s">
        <v>95</v>
      </c>
      <c r="F1191" s="83" t="n">
        <v>100</v>
      </c>
      <c r="G1191" s="83" t="n">
        <v>100</v>
      </c>
      <c r="H1191" s="85" t="n"/>
      <c r="I1191" s="86" t="n">
        <v>0.2</v>
      </c>
      <c r="J1191" s="86" t="n">
        <v>5.4</v>
      </c>
      <c r="K1191" s="86" t="n">
        <v>32</v>
      </c>
      <c r="L1191" s="86" t="n">
        <v>144</v>
      </c>
      <c r="M1191" s="63" t="n">
        <v>78.93</v>
      </c>
      <c r="N1191" s="79" t="n">
        <f aca="false" ca="false" dt2D="false" dtr="false" t="normal">F1191*M1191/1000</f>
        <v>7.893</v>
      </c>
    </row>
    <row outlineLevel="0" r="1192">
      <c r="A1192" s="187" t="s">
        <v>140</v>
      </c>
      <c r="B1192" s="188" t="s"/>
      <c r="C1192" s="189" t="n"/>
      <c r="D1192" s="189" t="n"/>
      <c r="E1192" s="88" t="n"/>
      <c r="F1192" s="88" t="n"/>
      <c r="G1192" s="88" t="n"/>
      <c r="H1192" s="88" t="n"/>
      <c r="I1192" s="196" t="n">
        <f aca="false" ca="false" dt2D="false" dtr="false" t="normal">I1191+I1190+I1174+I1168+I1160+I1156+I1148+I1140</f>
        <v>50.62</v>
      </c>
      <c r="J1192" s="196" t="n">
        <f aca="false" ca="false" dt2D="false" dtr="false" t="normal">J1191+J1190+J1174+J1168+J1160+J1156+J1148+J1140</f>
        <v>66.72</v>
      </c>
      <c r="K1192" s="196" t="n">
        <f aca="false" ca="false" dt2D="false" dtr="false" t="normal">K1191+K1190+K1174+K1168+K1160+K1156+K1148+K1140</f>
        <v>182.11</v>
      </c>
      <c r="L1192" s="196" t="n">
        <f aca="false" ca="false" dt2D="false" dtr="false" t="normal">L1191+L1190+L1174+L1168+L1160+L1156+L1148+L1140</f>
        <v>1418.48</v>
      </c>
      <c r="M1192" s="196" t="n">
        <f aca="false" ca="false" dt2D="false" dtr="false" t="normal">M1191+M1190+M1174+M1168+M1160+M1156+M1148+M1140</f>
        <v>78.93</v>
      </c>
      <c r="N1192" s="196" t="n">
        <f aca="false" ca="false" dt2D="false" dtr="false" t="normal">N1191+N1190+N1174+N1168+N1160+N1156+N1148+N1140</f>
        <v>84.6196355</v>
      </c>
    </row>
    <row outlineLevel="0" r="1193">
      <c r="A1193" s="200" t="s">
        <v>266</v>
      </c>
      <c r="B1193" s="257" t="s"/>
      <c r="C1193" s="258" t="n"/>
      <c r="D1193" s="258" t="n"/>
      <c r="E1193" s="201" t="n"/>
      <c r="F1193" s="201" t="n"/>
      <c r="G1193" s="201" t="n"/>
      <c r="H1193" s="93" t="n"/>
      <c r="I1193" s="207" t="n">
        <f aca="false" ca="false" dt2D="false" dtr="false" t="normal">I1192+I1131</f>
        <v>93.65</v>
      </c>
      <c r="J1193" s="207" t="n">
        <f aca="false" ca="false" dt2D="false" dtr="false" t="normal">J1192+J1131</f>
        <v>132.23</v>
      </c>
      <c r="K1193" s="207" t="n">
        <f aca="false" ca="false" dt2D="false" dtr="false" t="normal">K1192+K1131</f>
        <v>302.961</v>
      </c>
      <c r="L1193" s="207" t="n">
        <f aca="false" ca="false" dt2D="false" dtr="false" t="normal">L1192+L1131</f>
        <v>2471.4</v>
      </c>
      <c r="M1193" s="207" t="n"/>
      <c r="N1193" s="79" t="n">
        <f aca="false" ca="false" dt2D="false" dtr="false" t="normal">N1192+N1131</f>
        <v>159.2773415</v>
      </c>
    </row>
    <row ht="21" outlineLevel="0" r="1194">
      <c r="A1194" s="121" t="s">
        <v>4</v>
      </c>
      <c r="B1194" s="119" t="s">
        <v>5</v>
      </c>
      <c r="C1194" s="119" t="n"/>
      <c r="D1194" s="119" t="n"/>
      <c r="E1194" s="121" t="s">
        <v>8</v>
      </c>
      <c r="F1194" s="121" t="s">
        <v>9</v>
      </c>
      <c r="G1194" s="121" t="s">
        <v>10</v>
      </c>
      <c r="H1194" s="121" t="s">
        <v>11</v>
      </c>
      <c r="I1194" s="121" t="s">
        <v>12</v>
      </c>
      <c r="J1194" s="121" t="s">
        <v>13</v>
      </c>
      <c r="K1194" s="121" t="s">
        <v>14</v>
      </c>
      <c r="L1194" s="121" t="s">
        <v>15</v>
      </c>
      <c r="M1194" s="63" t="s">
        <v>16</v>
      </c>
      <c r="N1194" s="63" t="n"/>
    </row>
    <row outlineLevel="0" r="1195">
      <c r="A1195" s="187" t="s">
        <v>375</v>
      </c>
      <c r="B1195" s="188" t="s"/>
      <c r="C1195" s="189" t="n"/>
      <c r="D1195" s="189" t="n"/>
      <c r="E1195" s="88" t="n"/>
      <c r="F1195" s="88" t="n"/>
      <c r="G1195" s="88" t="n"/>
      <c r="H1195" s="88" t="n"/>
      <c r="I1195" s="88" t="n"/>
      <c r="J1195" s="88" t="n"/>
      <c r="K1195" s="88" t="n"/>
      <c r="L1195" s="88" t="n"/>
      <c r="M1195" s="63" t="n"/>
      <c r="N1195" s="63" t="n"/>
    </row>
    <row outlineLevel="0" r="1196">
      <c r="A1196" s="187" t="s">
        <v>21</v>
      </c>
      <c r="B1196" s="188" t="s"/>
      <c r="C1196" s="187" t="n"/>
      <c r="D1196" s="187" t="n"/>
      <c r="E1196" s="88" t="n"/>
      <c r="F1196" s="88" t="n"/>
      <c r="G1196" s="88" t="n"/>
      <c r="H1196" s="88" t="n"/>
      <c r="I1196" s="88" t="n"/>
      <c r="J1196" s="88" t="n"/>
      <c r="K1196" s="88" t="n"/>
      <c r="L1196" s="88" t="n"/>
      <c r="M1196" s="63" t="n"/>
      <c r="N1196" s="63" t="n"/>
    </row>
    <row outlineLevel="0" r="1197">
      <c r="A1197" s="88" t="n"/>
      <c r="B1197" s="89" t="s">
        <v>292</v>
      </c>
      <c r="C1197" s="89" t="n"/>
      <c r="D1197" s="89" t="n"/>
      <c r="E1197" s="88" t="s">
        <v>293</v>
      </c>
      <c r="F1197" s="88" t="n">
        <v>40</v>
      </c>
      <c r="G1197" s="88" t="n">
        <v>39.15</v>
      </c>
      <c r="H1197" s="88" t="n"/>
      <c r="I1197" s="93" t="n">
        <v>5.72</v>
      </c>
      <c r="J1197" s="93" t="n">
        <v>4.6</v>
      </c>
      <c r="K1197" s="93" t="n">
        <v>0.28</v>
      </c>
      <c r="L1197" s="93" t="n">
        <v>61.47</v>
      </c>
      <c r="M1197" s="63" t="n">
        <v>220.75</v>
      </c>
      <c r="N1197" s="63" t="n">
        <f aca="false" ca="false" dt2D="false" dtr="false" t="normal">F1197*M1197/1000</f>
        <v>8.83</v>
      </c>
    </row>
    <row outlineLevel="0" r="1198">
      <c r="A1198" s="83" t="s">
        <v>100</v>
      </c>
      <c r="B1198" s="84" t="s">
        <v>101</v>
      </c>
      <c r="C1198" s="102" t="n"/>
      <c r="D1198" s="102" t="n"/>
      <c r="E1198" s="83" t="s">
        <v>183</v>
      </c>
      <c r="F1198" s="83" t="n">
        <v>83</v>
      </c>
      <c r="G1198" s="83" t="n">
        <v>82</v>
      </c>
      <c r="H1198" s="85" t="n"/>
      <c r="I1198" s="83" t="n">
        <v>14.9</v>
      </c>
      <c r="J1198" s="83" t="n">
        <v>0.5</v>
      </c>
      <c r="K1198" s="83" t="n">
        <v>1.49</v>
      </c>
      <c r="L1198" s="83" t="n">
        <v>73.04</v>
      </c>
      <c r="M1198" s="63" t="n">
        <v>321.71</v>
      </c>
      <c r="N1198" s="63" t="n">
        <f aca="false" ca="false" dt2D="false" dtr="false" t="normal">F1198*M1198/1000</f>
        <v>26.70193</v>
      </c>
    </row>
    <row outlineLevel="0" r="1199">
      <c r="A1199" s="83" t="n"/>
      <c r="B1199" s="87" t="s"/>
      <c r="C1199" s="103" t="n"/>
      <c r="D1199" s="103" t="n"/>
      <c r="E1199" s="83" t="s">
        <v>28</v>
      </c>
      <c r="F1199" s="83" t="n">
        <v>10</v>
      </c>
      <c r="G1199" s="83" t="n">
        <v>10</v>
      </c>
      <c r="H1199" s="85" t="n"/>
      <c r="I1199" s="83" t="s">
        <v>29</v>
      </c>
      <c r="J1199" s="83" t="s">
        <v>29</v>
      </c>
      <c r="K1199" s="83" t="n">
        <v>9.98</v>
      </c>
      <c r="L1199" s="83" t="n">
        <v>37.9</v>
      </c>
      <c r="M1199" s="63" t="n">
        <v>52.87</v>
      </c>
      <c r="N1199" s="63" t="n">
        <f aca="false" ca="false" dt2D="false" dtr="false" t="normal">F1199*M1199/1000</f>
        <v>0.5287</v>
      </c>
    </row>
    <row ht="23" outlineLevel="0" r="1200">
      <c r="A1200" s="83" t="s">
        <v>103</v>
      </c>
      <c r="B1200" s="84" t="n"/>
      <c r="C1200" s="84" t="s">
        <v>368</v>
      </c>
      <c r="D1200" s="84" t="s">
        <v>369</v>
      </c>
      <c r="E1200" s="83" t="s">
        <v>104</v>
      </c>
      <c r="F1200" s="83" t="n">
        <v>12</v>
      </c>
      <c r="G1200" s="83" t="n">
        <v>12</v>
      </c>
      <c r="H1200" s="85" t="n"/>
      <c r="I1200" s="83" t="n">
        <v>1.52</v>
      </c>
      <c r="J1200" s="83" t="n">
        <v>1.15</v>
      </c>
      <c r="K1200" s="83" t="n"/>
      <c r="L1200" s="83" t="n">
        <v>16.39</v>
      </c>
      <c r="M1200" s="63" t="n">
        <v>220.75</v>
      </c>
      <c r="N1200" s="63" t="n">
        <f aca="false" ca="false" dt2D="false" dtr="false" t="normal">F1200*M1200/1000</f>
        <v>2.649</v>
      </c>
    </row>
    <row outlineLevel="0" r="1201">
      <c r="A1201" s="83" t="n"/>
      <c r="B1201" s="84" t="n"/>
      <c r="C1201" s="84" t="n"/>
      <c r="D1201" s="84" t="n"/>
      <c r="E1201" s="83" t="s">
        <v>105</v>
      </c>
      <c r="F1201" s="83" t="n">
        <v>5</v>
      </c>
      <c r="G1201" s="83" t="n">
        <v>5</v>
      </c>
      <c r="H1201" s="85" t="n"/>
      <c r="I1201" s="83" t="n">
        <v>0.04</v>
      </c>
      <c r="J1201" s="83" t="n">
        <v>3.63</v>
      </c>
      <c r="K1201" s="83" t="n">
        <v>0.13</v>
      </c>
      <c r="L1201" s="83" t="n">
        <v>33.05</v>
      </c>
      <c r="M1201" s="63" t="n">
        <v>504.7</v>
      </c>
      <c r="N1201" s="63" t="n">
        <f aca="false" ca="false" dt2D="false" dtr="false" t="normal">F1201*M1201/1000</f>
        <v>2.5235</v>
      </c>
    </row>
    <row outlineLevel="0" r="1202">
      <c r="A1202" s="83" t="n"/>
      <c r="B1202" s="84" t="n"/>
      <c r="C1202" s="84" t="n"/>
      <c r="D1202" s="84" t="n"/>
      <c r="E1202" s="83" t="s">
        <v>106</v>
      </c>
      <c r="F1202" s="83" t="n">
        <v>5</v>
      </c>
      <c r="G1202" s="83" t="n">
        <v>5</v>
      </c>
      <c r="H1202" s="85" t="n"/>
      <c r="I1202" s="83" t="n">
        <v>0.28</v>
      </c>
      <c r="J1202" s="83" t="n">
        <v>0.04</v>
      </c>
      <c r="K1202" s="83" t="n">
        <v>1.81</v>
      </c>
      <c r="L1202" s="83" t="n">
        <v>8.27</v>
      </c>
      <c r="M1202" s="63" t="n"/>
      <c r="N1202" s="63" t="n">
        <f aca="false" ca="false" dt2D="false" dtr="false" t="normal">F1202*M1202/1000</f>
        <v>0</v>
      </c>
    </row>
    <row outlineLevel="0" r="1203">
      <c r="A1203" s="83" t="n"/>
      <c r="B1203" s="84" t="n"/>
      <c r="C1203" s="84" t="n"/>
      <c r="D1203" s="84" t="n"/>
      <c r="E1203" s="83" t="s">
        <v>64</v>
      </c>
      <c r="F1203" s="83" t="n">
        <v>5</v>
      </c>
      <c r="G1203" s="83" t="n">
        <v>5</v>
      </c>
      <c r="H1203" s="85" t="n"/>
      <c r="I1203" s="83" t="n">
        <v>0.14</v>
      </c>
      <c r="J1203" s="83" t="n">
        <v>1</v>
      </c>
      <c r="K1203" s="83" t="n">
        <v>0.16</v>
      </c>
      <c r="L1203" s="83" t="n">
        <v>10.3</v>
      </c>
      <c r="M1203" s="63" t="n">
        <v>171.19</v>
      </c>
      <c r="N1203" s="63" t="n">
        <f aca="false" ca="false" dt2D="false" dtr="false" t="normal">F1203*M1203/1000</f>
        <v>0.85595</v>
      </c>
    </row>
    <row customHeight="true" ht="12.75" outlineLevel="0" r="1204">
      <c r="A1204" s="83" t="n"/>
      <c r="B1204" s="84" t="n"/>
      <c r="C1204" s="84" t="n"/>
      <c r="D1204" s="84" t="n"/>
      <c r="E1204" s="83" t="s">
        <v>30</v>
      </c>
      <c r="F1204" s="83" t="n">
        <v>0.5</v>
      </c>
      <c r="G1204" s="83" t="n">
        <v>0.5</v>
      </c>
      <c r="H1204" s="85" t="n"/>
      <c r="I1204" s="83" t="s">
        <v>29</v>
      </c>
      <c r="J1204" s="83" t="s">
        <v>29</v>
      </c>
      <c r="K1204" s="83" t="s">
        <v>29</v>
      </c>
      <c r="L1204" s="83" t="s">
        <v>29</v>
      </c>
      <c r="M1204" s="63" t="n"/>
      <c r="N1204" s="63" t="n">
        <f aca="false" ca="false" dt2D="false" dtr="false" t="normal">F1204*M1204/1000</f>
        <v>0</v>
      </c>
    </row>
    <row outlineLevel="0" r="1205">
      <c r="A1205" s="83" t="n"/>
      <c r="B1205" s="84" t="n"/>
      <c r="C1205" s="84" t="n"/>
      <c r="D1205" s="84" t="n"/>
      <c r="E1205" s="83" t="s">
        <v>107</v>
      </c>
      <c r="F1205" s="83" t="n">
        <v>10</v>
      </c>
      <c r="G1205" s="83" t="n">
        <v>10</v>
      </c>
      <c r="H1205" s="85" t="n"/>
      <c r="I1205" s="83" t="n">
        <v>0.08</v>
      </c>
      <c r="J1205" s="83" t="n">
        <v>7.25</v>
      </c>
      <c r="K1205" s="83" t="n">
        <v>0.26</v>
      </c>
      <c r="L1205" s="83" t="n">
        <v>66.1</v>
      </c>
      <c r="M1205" s="63" t="n">
        <v>504.7</v>
      </c>
      <c r="N1205" s="63" t="n">
        <f aca="false" ca="false" dt2D="false" dtr="false" t="normal">F1205*M1205/1000</f>
        <v>5.047</v>
      </c>
    </row>
    <row outlineLevel="0" r="1206">
      <c r="A1206" s="83" t="n"/>
      <c r="B1206" s="84" t="n"/>
      <c r="C1206" s="84" t="n"/>
      <c r="D1206" s="84" t="n"/>
      <c r="E1206" s="83" t="s">
        <v>108</v>
      </c>
      <c r="F1206" s="83" t="n">
        <v>46</v>
      </c>
      <c r="G1206" s="83" t="n">
        <v>28</v>
      </c>
      <c r="H1206" s="85" t="n"/>
      <c r="I1206" s="83" t="n">
        <v>0.18</v>
      </c>
      <c r="J1206" s="83" t="n">
        <v>0.16</v>
      </c>
      <c r="K1206" s="83" t="n">
        <v>4.1</v>
      </c>
      <c r="L1206" s="83" t="n">
        <v>18.22</v>
      </c>
      <c r="M1206" s="63" t="n">
        <v>83.14</v>
      </c>
      <c r="N1206" s="63" t="n">
        <f aca="false" ca="false" dt2D="false" dtr="false" t="normal">F1206*M1206/1000</f>
        <v>3.82444</v>
      </c>
    </row>
    <row customHeight="true" ht="12" outlineLevel="0" r="1207">
      <c r="A1207" s="83" t="n"/>
      <c r="B1207" s="84" t="n"/>
      <c r="C1207" s="84" t="n"/>
      <c r="D1207" s="84" t="n"/>
      <c r="E1207" s="83" t="s">
        <v>109</v>
      </c>
      <c r="F1207" s="83" t="n">
        <v>0.01</v>
      </c>
      <c r="G1207" s="83" t="n">
        <v>0.01</v>
      </c>
      <c r="H1207" s="85" t="n"/>
      <c r="I1207" s="83" t="n"/>
      <c r="J1207" s="83" t="n"/>
      <c r="K1207" s="83" t="n"/>
      <c r="L1207" s="83" t="n"/>
      <c r="M1207" s="63" t="n"/>
      <c r="N1207" s="63" t="n"/>
    </row>
    <row customHeight="true" ht="12" outlineLevel="0" r="1208">
      <c r="A1208" s="83" t="n"/>
      <c r="B1208" s="84" t="n"/>
      <c r="C1208" s="84" t="n"/>
      <c r="D1208" s="84" t="n"/>
      <c r="E1208" s="83" t="n"/>
      <c r="F1208" s="83" t="n"/>
      <c r="G1208" s="83" t="n"/>
      <c r="H1208" s="85" t="s">
        <v>110</v>
      </c>
      <c r="I1208" s="86" t="n">
        <f aca="false" ca="false" dt2D="false" dtr="false" t="normal">SUM(I1198:I1207)</f>
        <v>17.14</v>
      </c>
      <c r="J1208" s="86" t="n">
        <v>13.73</v>
      </c>
      <c r="K1208" s="86" t="n">
        <v>17.93</v>
      </c>
      <c r="L1208" s="86" t="n">
        <v>263.27</v>
      </c>
      <c r="M1208" s="63" t="n"/>
      <c r="N1208" s="79" t="n">
        <f aca="false" ca="false" dt2D="false" dtr="false" t="normal">SUM(N1197:N1207)</f>
        <v>50.96052</v>
      </c>
    </row>
    <row outlineLevel="0" r="1209">
      <c r="A1209" s="83" t="n"/>
      <c r="B1209" s="84" t="s">
        <v>111</v>
      </c>
      <c r="C1209" s="84" t="n"/>
      <c r="D1209" s="84" t="n"/>
      <c r="E1209" s="83" t="s">
        <v>112</v>
      </c>
      <c r="F1209" s="83" t="n">
        <v>4</v>
      </c>
      <c r="G1209" s="83" t="n"/>
      <c r="H1209" s="85" t="n"/>
      <c r="I1209" s="83" t="n">
        <v>0.54</v>
      </c>
      <c r="J1209" s="83" t="n">
        <v>2.16</v>
      </c>
      <c r="K1209" s="83" t="n">
        <v>0.74</v>
      </c>
      <c r="L1209" s="83" t="n">
        <v>24.42</v>
      </c>
      <c r="M1209" s="63" t="n">
        <v>430.63</v>
      </c>
      <c r="N1209" s="63" t="n">
        <f aca="false" ca="false" dt2D="false" dtr="false" t="normal">F1209*M1209/1000</f>
        <v>1.72252</v>
      </c>
    </row>
    <row outlineLevel="0" r="1210">
      <c r="A1210" s="83" t="s">
        <v>113</v>
      </c>
      <c r="B1210" s="202" t="s"/>
      <c r="C1210" s="84" t="n"/>
      <c r="D1210" s="84" t="n"/>
      <c r="E1210" s="83" t="s">
        <v>114</v>
      </c>
      <c r="F1210" s="83" t="n">
        <v>100</v>
      </c>
      <c r="G1210" s="83" t="n"/>
      <c r="H1210" s="85" t="n"/>
      <c r="I1210" s="83" t="n">
        <v>2.82</v>
      </c>
      <c r="J1210" s="83" t="n">
        <v>3.2</v>
      </c>
      <c r="K1210" s="83" t="n">
        <v>4.73</v>
      </c>
      <c r="L1210" s="83" t="n">
        <v>58</v>
      </c>
      <c r="M1210" s="63" t="n">
        <v>51.71</v>
      </c>
      <c r="N1210" s="63" t="n">
        <f aca="false" ca="false" dt2D="false" dtr="false" t="normal">F1210*M1210/1000</f>
        <v>5.171</v>
      </c>
    </row>
    <row customHeight="true" ht="12" outlineLevel="0" r="1211">
      <c r="A1211" s="83" t="n"/>
      <c r="B1211" s="87" t="s"/>
      <c r="C1211" s="84" t="n">
        <v>200</v>
      </c>
      <c r="D1211" s="84" t="n">
        <v>200</v>
      </c>
      <c r="E1211" s="83" t="s">
        <v>28</v>
      </c>
      <c r="F1211" s="83" t="n">
        <v>11.1</v>
      </c>
      <c r="G1211" s="83" t="n"/>
      <c r="H1211" s="85" t="n"/>
      <c r="I1211" s="83" t="s">
        <v>29</v>
      </c>
      <c r="J1211" s="83" t="s">
        <v>29</v>
      </c>
      <c r="K1211" s="83" t="n">
        <v>11.088</v>
      </c>
      <c r="L1211" s="83" t="n">
        <v>42.67</v>
      </c>
      <c r="M1211" s="63" t="n">
        <v>52.87</v>
      </c>
      <c r="N1211" s="63" t="n">
        <f aca="false" ca="false" dt2D="false" dtr="false" t="normal">F1211*M1211/1000</f>
        <v>0.586857</v>
      </c>
    </row>
    <row customHeight="true" ht="12" outlineLevel="0" r="1212">
      <c r="A1212" s="83" t="n"/>
      <c r="B1212" s="84" t="n"/>
      <c r="C1212" s="84" t="n"/>
      <c r="D1212" s="84" t="n"/>
      <c r="E1212" s="83" t="n"/>
      <c r="F1212" s="83" t="n"/>
      <c r="G1212" s="83" t="n"/>
      <c r="H1212" s="85" t="n">
        <v>200</v>
      </c>
      <c r="I1212" s="86" t="n">
        <f aca="false" ca="false" dt2D="false" dtr="false" t="normal">SUM(I1209:I1211)</f>
        <v>3.36</v>
      </c>
      <c r="J1212" s="86" t="n">
        <v>5.36</v>
      </c>
      <c r="K1212" s="86" t="n">
        <v>16.558</v>
      </c>
      <c r="L1212" s="86" t="n">
        <v>125.09</v>
      </c>
      <c r="M1212" s="63" t="n"/>
      <c r="N1212" s="79" t="n">
        <f aca="false" ca="false" dt2D="false" dtr="false" t="normal">SUM(N1209:N1211)</f>
        <v>7.480377</v>
      </c>
    </row>
    <row outlineLevel="0" r="1213">
      <c r="A1213" s="83" t="n"/>
      <c r="B1213" s="84" t="s">
        <v>37</v>
      </c>
      <c r="C1213" s="84" t="n">
        <v>70</v>
      </c>
      <c r="D1213" s="84" t="n">
        <v>90</v>
      </c>
      <c r="E1213" s="83" t="s">
        <v>38</v>
      </c>
      <c r="F1213" s="83" t="n">
        <v>80</v>
      </c>
      <c r="G1213" s="83" t="n">
        <v>80</v>
      </c>
      <c r="H1213" s="85" t="n"/>
      <c r="I1213" s="83" t="n">
        <v>6.96</v>
      </c>
      <c r="J1213" s="83" t="n">
        <v>1.2</v>
      </c>
      <c r="K1213" s="83" t="n">
        <v>32.96</v>
      </c>
      <c r="L1213" s="83" t="n">
        <v>181</v>
      </c>
      <c r="M1213" s="63" t="n">
        <v>55.61</v>
      </c>
      <c r="N1213" s="63" t="n">
        <f aca="false" ca="false" dt2D="false" dtr="false" t="normal">F1213*M1213/1000</f>
        <v>4.4488</v>
      </c>
    </row>
    <row outlineLevel="0" r="1214">
      <c r="A1214" s="83" t="n"/>
      <c r="B1214" s="87" t="s"/>
      <c r="C1214" s="84" t="n">
        <v>10</v>
      </c>
      <c r="D1214" s="84" t="n">
        <v>10</v>
      </c>
      <c r="E1214" s="83" t="s">
        <v>39</v>
      </c>
      <c r="F1214" s="83" t="n">
        <v>10</v>
      </c>
      <c r="G1214" s="83" t="n"/>
      <c r="H1214" s="85" t="n"/>
      <c r="I1214" s="83" t="n">
        <v>2.68</v>
      </c>
      <c r="J1214" s="83" t="n">
        <v>2.57</v>
      </c>
      <c r="K1214" s="83" t="s">
        <v>29</v>
      </c>
      <c r="L1214" s="83" t="n">
        <v>33.79</v>
      </c>
      <c r="M1214" s="63" t="n">
        <v>523.4</v>
      </c>
      <c r="N1214" s="63" t="n">
        <f aca="false" ca="false" dt2D="false" dtr="false" t="normal">F1214*M1214/1000</f>
        <v>5.234</v>
      </c>
    </row>
    <row outlineLevel="0" r="1215">
      <c r="A1215" s="83" t="n"/>
      <c r="B1215" s="84" t="n"/>
      <c r="C1215" s="84" t="n">
        <v>10</v>
      </c>
      <c r="D1215" s="84" t="n">
        <v>10</v>
      </c>
      <c r="E1215" s="83" t="s">
        <v>40</v>
      </c>
      <c r="F1215" s="83" t="n">
        <v>10</v>
      </c>
      <c r="G1215" s="83" t="n"/>
      <c r="H1215" s="85" t="n"/>
      <c r="I1215" s="83" t="n">
        <v>0.08</v>
      </c>
      <c r="J1215" s="83" t="n">
        <v>7.25</v>
      </c>
      <c r="K1215" s="83" t="n">
        <v>0.26</v>
      </c>
      <c r="L1215" s="83" t="n">
        <v>66.1</v>
      </c>
      <c r="M1215" s="63" t="n">
        <v>504.7</v>
      </c>
      <c r="N1215" s="63" t="n">
        <f aca="false" ca="false" dt2D="false" dtr="false" t="normal">F1215*M1215/1000</f>
        <v>5.047</v>
      </c>
    </row>
    <row ht="23" outlineLevel="0" r="1216">
      <c r="A1216" s="83" t="n"/>
      <c r="B1216" s="84" t="n"/>
      <c r="C1216" s="84" t="n"/>
      <c r="D1216" s="84" t="n"/>
      <c r="E1216" s="83" t="n"/>
      <c r="F1216" s="83" t="n"/>
      <c r="G1216" s="83" t="n"/>
      <c r="H1216" s="85" t="s">
        <v>42</v>
      </c>
      <c r="I1216" s="86" t="n">
        <f aca="false" ca="false" dt2D="false" dtr="false" t="normal">SUM(I1213:I1215)</f>
        <v>9.72</v>
      </c>
      <c r="J1216" s="86" t="n">
        <f aca="false" ca="false" dt2D="false" dtr="false" t="normal">SUM(J1213:J1215)</f>
        <v>11.02</v>
      </c>
      <c r="K1216" s="86" t="n">
        <f aca="false" ca="false" dt2D="false" dtr="false" t="normal">SUM(K1213:K1215)</f>
        <v>33.22</v>
      </c>
      <c r="L1216" s="86" t="n">
        <f aca="false" ca="false" dt2D="false" dtr="false" t="normal">SUM(L1213:L1215)</f>
        <v>280.89</v>
      </c>
      <c r="M1216" s="86" t="n"/>
      <c r="N1216" s="79" t="n">
        <f aca="false" ca="false" dt2D="false" dtr="false" t="normal">SUM(N1213:N1215)</f>
        <v>14.7298</v>
      </c>
    </row>
    <row outlineLevel="0" r="1217">
      <c r="A1217" s="83" t="n"/>
      <c r="B1217" s="84" t="s">
        <v>115</v>
      </c>
      <c r="C1217" s="84" t="n">
        <v>120</v>
      </c>
      <c r="D1217" s="84" t="n">
        <v>120</v>
      </c>
      <c r="E1217" s="83" t="s">
        <v>149</v>
      </c>
      <c r="F1217" s="83" t="n">
        <v>120</v>
      </c>
      <c r="G1217" s="83" t="n">
        <v>120</v>
      </c>
      <c r="H1217" s="85" t="n">
        <v>120</v>
      </c>
      <c r="I1217" s="86" t="n">
        <v>1.8</v>
      </c>
      <c r="J1217" s="86" t="n">
        <v>0.84</v>
      </c>
      <c r="K1217" s="86" t="n">
        <v>18.31</v>
      </c>
      <c r="L1217" s="86" t="n">
        <v>74.76</v>
      </c>
      <c r="M1217" s="63" t="n">
        <v>68.9</v>
      </c>
      <c r="N1217" s="79" t="n">
        <f aca="false" ca="false" dt2D="false" dtr="false" t="normal">F1217*M1217/1000</f>
        <v>8.268</v>
      </c>
    </row>
    <row outlineLevel="0" r="1218">
      <c r="A1218" s="83" t="s">
        <v>45</v>
      </c>
      <c r="B1218" s="84" t="s">
        <v>46</v>
      </c>
      <c r="C1218" s="84" t="n">
        <v>100</v>
      </c>
      <c r="D1218" s="84" t="n">
        <v>100</v>
      </c>
      <c r="E1218" s="83" t="s">
        <v>46</v>
      </c>
      <c r="F1218" s="83" t="n">
        <v>100</v>
      </c>
      <c r="G1218" s="83" t="n">
        <v>100</v>
      </c>
      <c r="H1218" s="85" t="n">
        <v>100</v>
      </c>
      <c r="I1218" s="86" t="n"/>
      <c r="J1218" s="86" t="n"/>
      <c r="K1218" s="86" t="n">
        <v>19</v>
      </c>
      <c r="L1218" s="86" t="n">
        <v>75</v>
      </c>
      <c r="M1218" s="63" t="n">
        <v>65.86</v>
      </c>
      <c r="N1218" s="79" t="n">
        <f aca="false" ca="false" dt2D="false" dtr="false" t="normal">F1218*M1218/1000</f>
        <v>6.586</v>
      </c>
    </row>
    <row customHeight="true" ht="12" outlineLevel="0" r="1219">
      <c r="A1219" s="93" t="n"/>
      <c r="B1219" s="187" t="s">
        <v>47</v>
      </c>
      <c r="C1219" s="187" t="n"/>
      <c r="D1219" s="187" t="n"/>
      <c r="E1219" s="93" t="n"/>
      <c r="F1219" s="93" t="n"/>
      <c r="G1219" s="93" t="n"/>
      <c r="H1219" s="93" t="n"/>
      <c r="I1219" s="196" t="n">
        <f aca="false" ca="false" dt2D="false" dtr="false" t="normal">I1197++I1208+I1212+I1216+I1217+I1218</f>
        <v>37.74</v>
      </c>
      <c r="J1219" s="196" t="n">
        <f aca="false" ca="false" dt2D="false" dtr="false" t="normal">J1197++J1208+J1212+J1216+J1217+J1218</f>
        <v>35.55</v>
      </c>
      <c r="K1219" s="196" t="n">
        <f aca="false" ca="false" dt2D="false" dtr="false" t="normal">K1197++K1208+K1212+K1216+K1217+K1218</f>
        <v>105.298</v>
      </c>
      <c r="L1219" s="196" t="n">
        <f aca="false" ca="false" dt2D="false" dtr="false" t="normal">L1197++L1208+L1212+L1216+L1217+L1218</f>
        <v>880.48</v>
      </c>
      <c r="M1219" s="261" t="n"/>
      <c r="N1219" s="79" t="n">
        <f aca="false" ca="false" dt2D="false" dtr="false" t="normal">N1218+N1217+N1216+N1212+N1208</f>
        <v>88.024697</v>
      </c>
    </row>
    <row customHeight="true" ht="12" outlineLevel="0" r="1220">
      <c r="A1220" s="187" t="s">
        <v>48</v>
      </c>
      <c r="B1220" s="188" t="s"/>
      <c r="C1220" s="187" t="n"/>
      <c r="D1220" s="187" t="n"/>
      <c r="E1220" s="88" t="n"/>
      <c r="F1220" s="88" t="n"/>
      <c r="G1220" s="88" t="n"/>
      <c r="H1220" s="88" t="n"/>
      <c r="I1220" s="88" t="n"/>
      <c r="J1220" s="88" t="n"/>
      <c r="K1220" s="88" t="n"/>
      <c r="L1220" s="88" t="n"/>
      <c r="M1220" s="63" t="n"/>
      <c r="N1220" s="63" t="n"/>
    </row>
    <row outlineLevel="0" r="1221">
      <c r="A1221" s="88" t="s">
        <v>296</v>
      </c>
      <c r="B1221" s="89" t="s">
        <v>297</v>
      </c>
      <c r="C1221" s="89" t="n">
        <v>120</v>
      </c>
      <c r="D1221" s="89" t="n">
        <v>140</v>
      </c>
      <c r="E1221" s="88" t="s">
        <v>119</v>
      </c>
      <c r="F1221" s="88" t="n">
        <v>111.5</v>
      </c>
      <c r="G1221" s="88" t="n">
        <v>87.5</v>
      </c>
      <c r="H1221" s="88" t="n"/>
      <c r="I1221" s="88" t="n">
        <v>1.67</v>
      </c>
      <c r="J1221" s="88" t="n">
        <v>0.09</v>
      </c>
      <c r="K1221" s="88" t="n">
        <v>8.92</v>
      </c>
      <c r="L1221" s="88" t="n">
        <v>37.46</v>
      </c>
      <c r="M1221" s="63" t="n">
        <v>38.06</v>
      </c>
      <c r="N1221" s="63" t="n">
        <f aca="false" ca="false" dt2D="false" dtr="false" t="normal">F1221*M1221/1000</f>
        <v>4.24369</v>
      </c>
    </row>
    <row outlineLevel="0" r="1222">
      <c r="A1222" s="88" t="n"/>
      <c r="B1222" s="91" t="s"/>
      <c r="C1222" s="89" t="n"/>
      <c r="D1222" s="89" t="n"/>
      <c r="E1222" s="88" t="s">
        <v>53</v>
      </c>
      <c r="F1222" s="88" t="n">
        <v>35.5</v>
      </c>
      <c r="G1222" s="88" t="n">
        <v>31.24</v>
      </c>
      <c r="H1222" s="88" t="n"/>
      <c r="I1222" s="88" t="n">
        <v>0.14</v>
      </c>
      <c r="J1222" s="88" t="n">
        <v>0.13</v>
      </c>
      <c r="K1222" s="88" t="n">
        <v>3.25</v>
      </c>
      <c r="L1222" s="88" t="n">
        <v>14.06</v>
      </c>
      <c r="M1222" s="63" t="n">
        <v>83.14</v>
      </c>
      <c r="N1222" s="63" t="n">
        <f aca="false" ca="false" dt2D="false" dtr="false" t="normal">F1222*M1222/1000</f>
        <v>2.95147</v>
      </c>
    </row>
    <row outlineLevel="0" r="1223">
      <c r="A1223" s="88" t="n"/>
      <c r="B1223" s="89" t="n"/>
      <c r="C1223" s="89" t="n"/>
      <c r="D1223" s="89" t="n"/>
      <c r="E1223" s="88" t="s">
        <v>147</v>
      </c>
      <c r="F1223" s="88" t="n">
        <v>5</v>
      </c>
      <c r="G1223" s="88" t="n">
        <v>5</v>
      </c>
      <c r="H1223" s="88" t="n"/>
      <c r="I1223" s="88" t="n"/>
      <c r="J1223" s="88" t="n">
        <v>4.99</v>
      </c>
      <c r="K1223" s="88" t="n"/>
      <c r="L1223" s="88" t="n">
        <v>44.95</v>
      </c>
      <c r="M1223" s="63" t="n">
        <v>118.3</v>
      </c>
      <c r="N1223" s="63" t="n">
        <f aca="false" ca="false" dt2D="false" dtr="false" t="normal">F1223*M1223/1000</f>
        <v>0.5915</v>
      </c>
    </row>
    <row ht="23" outlineLevel="0" r="1224">
      <c r="A1224" s="88" t="n"/>
      <c r="B1224" s="89" t="s">
        <v>298</v>
      </c>
      <c r="C1224" s="89" t="n"/>
      <c r="D1224" s="89" t="n"/>
      <c r="E1224" s="88" t="s">
        <v>28</v>
      </c>
      <c r="F1224" s="88" t="n">
        <v>2.5</v>
      </c>
      <c r="G1224" s="88" t="n">
        <v>2.5</v>
      </c>
      <c r="H1224" s="88" t="n"/>
      <c r="I1224" s="88" t="s">
        <v>29</v>
      </c>
      <c r="J1224" s="88" t="s">
        <v>29</v>
      </c>
      <c r="K1224" s="88" t="n">
        <v>3.74</v>
      </c>
      <c r="L1224" s="88" t="n">
        <v>14.21</v>
      </c>
      <c r="M1224" s="63" t="n">
        <v>52.87</v>
      </c>
      <c r="N1224" s="63" t="n">
        <f aca="false" ca="false" dt2D="false" dtr="false" t="normal">F1224*M1224/1000</f>
        <v>0.132175</v>
      </c>
    </row>
    <row outlineLevel="0" r="1225">
      <c r="A1225" s="88" t="s">
        <v>299</v>
      </c>
      <c r="B1225" s="89" t="n"/>
      <c r="C1225" s="89" t="n"/>
      <c r="D1225" s="89" t="n"/>
      <c r="E1225" s="83" t="s">
        <v>64</v>
      </c>
      <c r="F1225" s="88" t="n">
        <v>12.5</v>
      </c>
      <c r="G1225" s="88" t="n">
        <v>12.5</v>
      </c>
      <c r="H1225" s="88" t="n"/>
      <c r="I1225" s="88" t="n">
        <v>0.03</v>
      </c>
      <c r="J1225" s="88" t="n">
        <v>2.49</v>
      </c>
      <c r="K1225" s="88" t="n">
        <v>0.4</v>
      </c>
      <c r="L1225" s="88" t="n">
        <v>25.75</v>
      </c>
      <c r="M1225" s="63" t="n">
        <v>171.79</v>
      </c>
      <c r="N1225" s="63" t="n">
        <f aca="false" ca="false" dt2D="false" dtr="false" t="normal">F1225*M1225/1000</f>
        <v>2.147375</v>
      </c>
    </row>
    <row ht="23" outlineLevel="0" r="1226">
      <c r="A1226" s="88" t="n"/>
      <c r="B1226" s="89" t="n"/>
      <c r="C1226" s="89" t="n"/>
      <c r="D1226" s="89" t="n"/>
      <c r="E1226" s="88" t="s">
        <v>300</v>
      </c>
      <c r="F1226" s="88" t="n"/>
      <c r="G1226" s="88" t="n">
        <v>125</v>
      </c>
      <c r="H1226" s="88" t="n"/>
      <c r="I1226" s="88" t="s">
        <v>29</v>
      </c>
      <c r="J1226" s="88" t="s">
        <v>29</v>
      </c>
      <c r="K1226" s="88" t="s">
        <v>29</v>
      </c>
      <c r="L1226" s="88" t="s">
        <v>29</v>
      </c>
      <c r="M1226" s="63" t="n"/>
      <c r="N1226" s="63" t="n">
        <f aca="false" ca="false" dt2D="false" dtr="false" t="normal">F1226*M1226/1000</f>
        <v>0</v>
      </c>
    </row>
    <row customHeight="true" ht="12" outlineLevel="0" r="1227">
      <c r="A1227" s="88" t="n"/>
      <c r="B1227" s="89" t="n"/>
      <c r="C1227" s="89" t="n"/>
      <c r="D1227" s="89" t="n"/>
      <c r="E1227" s="88" t="s">
        <v>31</v>
      </c>
      <c r="F1227" s="88" t="n">
        <v>5</v>
      </c>
      <c r="G1227" s="88" t="n">
        <v>5</v>
      </c>
      <c r="H1227" s="88" t="n"/>
      <c r="I1227" s="88" t="n">
        <v>0.65</v>
      </c>
      <c r="J1227" s="88" t="n">
        <v>36.25</v>
      </c>
      <c r="K1227" s="88" t="n">
        <v>0.45</v>
      </c>
      <c r="L1227" s="88" t="n">
        <v>33.5</v>
      </c>
      <c r="M1227" s="63" t="n">
        <v>504.7</v>
      </c>
      <c r="N1227" s="63" t="n">
        <f aca="false" ca="false" dt2D="false" dtr="false" t="normal">F1227*M1227/1000</f>
        <v>2.5235</v>
      </c>
    </row>
    <row customHeight="true" ht="12" outlineLevel="0" r="1228">
      <c r="A1228" s="88" t="n"/>
      <c r="B1228" s="89" t="n"/>
      <c r="C1228" s="89" t="n"/>
      <c r="D1228" s="89" t="n"/>
      <c r="E1228" s="88" t="n"/>
      <c r="F1228" s="88" t="n"/>
      <c r="G1228" s="88" t="n"/>
      <c r="H1228" s="88" t="n">
        <v>130</v>
      </c>
      <c r="I1228" s="93" t="n">
        <v>2.49</v>
      </c>
      <c r="J1228" s="93" t="n">
        <v>43.95</v>
      </c>
      <c r="K1228" s="93" t="n">
        <v>16.76</v>
      </c>
      <c r="L1228" s="93" t="n">
        <v>169.93</v>
      </c>
      <c r="M1228" s="94" t="n"/>
      <c r="N1228" s="79" t="n">
        <f aca="false" ca="false" dt2D="false" dtr="false" t="normal">SUM(N1221:N1227)</f>
        <v>12.58971</v>
      </c>
    </row>
    <row ht="23" outlineLevel="0" r="1229">
      <c r="A1229" s="88" t="s">
        <v>301</v>
      </c>
      <c r="B1229" s="89" t="s">
        <v>302</v>
      </c>
      <c r="C1229" s="89" t="s">
        <v>58</v>
      </c>
      <c r="D1229" s="89" t="s">
        <v>58</v>
      </c>
      <c r="E1229" s="88" t="s">
        <v>303</v>
      </c>
      <c r="F1229" s="88" t="n">
        <v>10</v>
      </c>
      <c r="G1229" s="88" t="n">
        <v>10</v>
      </c>
      <c r="H1229" s="88" t="n"/>
      <c r="I1229" s="88" t="n">
        <v>1.07</v>
      </c>
      <c r="J1229" s="88" t="n">
        <v>0.28</v>
      </c>
      <c r="K1229" s="88" t="n">
        <v>12.45</v>
      </c>
      <c r="L1229" s="88" t="n">
        <v>33.9</v>
      </c>
      <c r="M1229" s="63" t="n">
        <v>41.18</v>
      </c>
      <c r="N1229" s="63" t="n">
        <f aca="false" ca="false" dt2D="false" dtr="false" t="normal">F1229*M1229/1000</f>
        <v>0.4118</v>
      </c>
    </row>
    <row outlineLevel="0" r="1230">
      <c r="A1230" s="88" t="n"/>
      <c r="B1230" s="194" t="s"/>
      <c r="C1230" s="89" t="n"/>
      <c r="D1230" s="89" t="n"/>
      <c r="E1230" s="88" t="s">
        <v>59</v>
      </c>
      <c r="F1230" s="88" t="n">
        <v>100</v>
      </c>
      <c r="G1230" s="88" t="n">
        <v>75</v>
      </c>
      <c r="H1230" s="88" t="n"/>
      <c r="I1230" s="88" t="n">
        <v>2</v>
      </c>
      <c r="J1230" s="88" t="n">
        <v>0.28</v>
      </c>
      <c r="K1230" s="88" t="n">
        <v>12.45</v>
      </c>
      <c r="L1230" s="88" t="n">
        <v>57.61</v>
      </c>
      <c r="M1230" s="63" t="n">
        <v>30.16</v>
      </c>
      <c r="N1230" s="63" t="n">
        <f aca="false" ca="false" dt2D="false" dtr="false" t="normal">F1230*M1230/1000</f>
        <v>3.016</v>
      </c>
    </row>
    <row outlineLevel="0" r="1231">
      <c r="A1231" s="88" t="n"/>
      <c r="B1231" s="91" t="s"/>
      <c r="C1231" s="89" t="n"/>
      <c r="D1231" s="89" t="n"/>
      <c r="E1231" s="88" t="s">
        <v>51</v>
      </c>
      <c r="F1231" s="88" t="n">
        <v>12.5</v>
      </c>
      <c r="G1231" s="88" t="n">
        <v>10</v>
      </c>
      <c r="H1231" s="88" t="n"/>
      <c r="I1231" s="88" t="n">
        <v>0.16</v>
      </c>
      <c r="J1231" s="88" t="n">
        <v>0.01</v>
      </c>
      <c r="K1231" s="88" t="n">
        <v>0.84</v>
      </c>
      <c r="L1231" s="88" t="n">
        <v>3.41</v>
      </c>
      <c r="M1231" s="63" t="n">
        <v>36.67</v>
      </c>
      <c r="N1231" s="63" t="n">
        <f aca="false" ca="false" dt2D="false" dtr="false" t="normal">F1231*M1231/1000</f>
        <v>0.458375</v>
      </c>
    </row>
    <row outlineLevel="0" r="1232">
      <c r="A1232" s="88" t="n"/>
      <c r="B1232" s="89" t="n"/>
      <c r="C1232" s="89" t="n"/>
      <c r="D1232" s="89" t="n"/>
      <c r="E1232" s="88" t="s">
        <v>60</v>
      </c>
      <c r="F1232" s="88" t="n">
        <v>12</v>
      </c>
      <c r="G1232" s="88" t="n">
        <v>10</v>
      </c>
      <c r="H1232" s="88" t="n"/>
      <c r="I1232" s="88" t="n">
        <v>0.16</v>
      </c>
      <c r="J1232" s="88" t="s">
        <v>29</v>
      </c>
      <c r="K1232" s="88" t="n">
        <v>0.98</v>
      </c>
      <c r="L1232" s="88" t="n">
        <v>4.13</v>
      </c>
      <c r="M1232" s="63" t="n">
        <v>27.74</v>
      </c>
      <c r="N1232" s="63" t="n">
        <f aca="false" ca="false" dt2D="false" dtr="false" t="normal">F1232*M1232/1000</f>
        <v>0.33288</v>
      </c>
    </row>
    <row ht="23" outlineLevel="0" r="1233">
      <c r="A1233" s="88" t="n"/>
      <c r="B1233" s="89" t="n"/>
      <c r="C1233" s="89" t="n"/>
      <c r="D1233" s="89" t="n"/>
      <c r="E1233" s="88" t="s">
        <v>31</v>
      </c>
      <c r="F1233" s="88" t="n">
        <v>2.5</v>
      </c>
      <c r="G1233" s="88" t="n">
        <v>2.5</v>
      </c>
      <c r="H1233" s="88" t="n"/>
      <c r="I1233" s="88" t="n">
        <v>0.022</v>
      </c>
      <c r="J1233" s="88" t="n">
        <v>2.03</v>
      </c>
      <c r="K1233" s="88" t="n">
        <v>0.073</v>
      </c>
      <c r="L1233" s="88" t="n">
        <v>18.51</v>
      </c>
      <c r="M1233" s="63" t="n">
        <v>504.7</v>
      </c>
      <c r="N1233" s="63" t="n">
        <f aca="false" ca="false" dt2D="false" dtr="false" t="normal">F1233*M1233/1000</f>
        <v>1.26175</v>
      </c>
    </row>
    <row outlineLevel="0" r="1234">
      <c r="A1234" s="88" t="n"/>
      <c r="B1234" s="89" t="n"/>
      <c r="C1234" s="89" t="n"/>
      <c r="D1234" s="89" t="n"/>
      <c r="E1234" s="88" t="s">
        <v>62</v>
      </c>
      <c r="F1234" s="88" t="n">
        <v>187.5</v>
      </c>
      <c r="G1234" s="88" t="n">
        <v>187.5</v>
      </c>
      <c r="H1234" s="88" t="n"/>
      <c r="I1234" s="88" t="n">
        <v>31.08</v>
      </c>
      <c r="J1234" s="88" t="n">
        <v>3.88</v>
      </c>
      <c r="K1234" s="88" t="n">
        <v>2.75</v>
      </c>
      <c r="L1234" s="88" t="n">
        <v>8.89</v>
      </c>
      <c r="M1234" s="63" t="n"/>
      <c r="N1234" s="63" t="n">
        <f aca="false" ca="false" dt2D="false" dtr="false" t="normal">F1234*M1234/1000</f>
        <v>0</v>
      </c>
    </row>
    <row outlineLevel="0" r="1235">
      <c r="A1235" s="88" t="n"/>
      <c r="B1235" s="89" t="n"/>
      <c r="C1235" s="89" t="n"/>
      <c r="D1235" s="89" t="n"/>
      <c r="E1235" s="88" t="s">
        <v>30</v>
      </c>
      <c r="F1235" s="88" t="n">
        <v>1</v>
      </c>
      <c r="G1235" s="88" t="n"/>
      <c r="H1235" s="88" t="n"/>
      <c r="I1235" s="88" t="s">
        <v>29</v>
      </c>
      <c r="J1235" s="88" t="s">
        <v>29</v>
      </c>
      <c r="K1235" s="88" t="s">
        <v>29</v>
      </c>
      <c r="L1235" s="88" t="s">
        <v>29</v>
      </c>
      <c r="M1235" s="63" t="n"/>
      <c r="N1235" s="63" t="n">
        <f aca="false" ca="false" dt2D="false" dtr="false" t="normal">F1235*M1235/1000</f>
        <v>0</v>
      </c>
    </row>
    <row outlineLevel="0" r="1236">
      <c r="A1236" s="88" t="n"/>
      <c r="B1236" s="89" t="n"/>
      <c r="C1236" s="89" t="n"/>
      <c r="D1236" s="89" t="n"/>
      <c r="E1236" s="88" t="s">
        <v>305</v>
      </c>
      <c r="F1236" s="88" t="n">
        <v>54</v>
      </c>
      <c r="G1236" s="88" t="s">
        <v>159</v>
      </c>
      <c r="H1236" s="88" t="n"/>
      <c r="I1236" s="88" t="n">
        <v>10.4</v>
      </c>
      <c r="J1236" s="88" t="n">
        <v>6.48</v>
      </c>
      <c r="K1236" s="88" t="s">
        <v>29</v>
      </c>
      <c r="L1236" s="88" t="n">
        <v>88.29</v>
      </c>
      <c r="M1236" s="63" t="n">
        <v>323.91</v>
      </c>
      <c r="N1236" s="63" t="n">
        <f aca="false" ca="false" dt2D="false" dtr="false" t="normal">F1236*M1236/1000</f>
        <v>17.49114</v>
      </c>
    </row>
    <row customHeight="true" ht="13.5" outlineLevel="0" r="1237">
      <c r="A1237" s="88" t="n"/>
      <c r="B1237" s="89" t="n"/>
      <c r="C1237" s="89" t="n"/>
      <c r="D1237" s="89" t="n"/>
      <c r="E1237" s="88" t="n"/>
      <c r="F1237" s="88" t="n"/>
      <c r="G1237" s="88" t="n"/>
      <c r="H1237" s="88" t="s">
        <v>58</v>
      </c>
      <c r="I1237" s="93" t="n">
        <v>44.892</v>
      </c>
      <c r="J1237" s="93" t="n">
        <v>12.96</v>
      </c>
      <c r="K1237" s="93" t="n">
        <v>29.543</v>
      </c>
      <c r="L1237" s="93" t="n">
        <v>214.74</v>
      </c>
      <c r="M1237" s="94" t="n"/>
      <c r="N1237" s="79" t="n">
        <f aca="false" ca="false" dt2D="false" dtr="false" t="normal">SUM(N1229:N1236)</f>
        <v>22.971945</v>
      </c>
    </row>
    <row ht="23" outlineLevel="0" r="1238">
      <c r="A1238" s="88" t="s">
        <v>306</v>
      </c>
      <c r="B1238" s="89" t="s">
        <v>307</v>
      </c>
      <c r="C1238" s="89" t="n">
        <v>75</v>
      </c>
      <c r="D1238" s="89" t="n">
        <v>75</v>
      </c>
      <c r="E1238" s="88" t="s">
        <v>125</v>
      </c>
      <c r="F1238" s="88" t="n">
        <v>76</v>
      </c>
      <c r="G1238" s="88" t="n">
        <v>56</v>
      </c>
      <c r="H1238" s="88" t="n"/>
      <c r="I1238" s="191" t="n">
        <v>14.14</v>
      </c>
      <c r="J1238" s="191" t="n">
        <v>9.12</v>
      </c>
      <c r="K1238" s="88" t="n"/>
      <c r="L1238" s="88" t="n">
        <v>124.3</v>
      </c>
      <c r="M1238" s="63" t="n">
        <v>323.91</v>
      </c>
      <c r="N1238" s="63" t="n">
        <f aca="false" ca="false" dt2D="false" dtr="false" t="normal">F1238*M1238/1000</f>
        <v>24.61716</v>
      </c>
    </row>
    <row outlineLevel="0" r="1239">
      <c r="A1239" s="88" t="n"/>
      <c r="B1239" s="89" t="n"/>
      <c r="C1239" s="89" t="n"/>
      <c r="D1239" s="89" t="n"/>
      <c r="E1239" s="88" t="s">
        <v>60</v>
      </c>
      <c r="F1239" s="88" t="n">
        <v>10</v>
      </c>
      <c r="G1239" s="88" t="n">
        <v>8</v>
      </c>
      <c r="H1239" s="88" t="n"/>
      <c r="I1239" s="88" t="n"/>
      <c r="J1239" s="88" t="s">
        <v>29</v>
      </c>
      <c r="K1239" s="88" t="n">
        <v>1.04</v>
      </c>
      <c r="L1239" s="88" t="n">
        <v>2.75</v>
      </c>
      <c r="M1239" s="63" t="n">
        <v>27.74</v>
      </c>
      <c r="N1239" s="63" t="n">
        <f aca="false" ca="false" dt2D="false" dtr="false" t="normal">F1239*M1239/1000</f>
        <v>0.2774</v>
      </c>
    </row>
    <row outlineLevel="0" r="1240">
      <c r="A1240" s="88" t="n"/>
      <c r="B1240" s="89" t="n"/>
      <c r="C1240" s="89" t="n"/>
      <c r="D1240" s="89" t="n"/>
      <c r="E1240" s="88" t="s">
        <v>30</v>
      </c>
      <c r="F1240" s="88" t="n">
        <v>1</v>
      </c>
      <c r="G1240" s="88" t="n">
        <v>1</v>
      </c>
      <c r="H1240" s="88" t="n"/>
      <c r="I1240" s="88" t="s">
        <v>29</v>
      </c>
      <c r="J1240" s="88" t="s">
        <v>29</v>
      </c>
      <c r="K1240" s="88" t="s">
        <v>29</v>
      </c>
      <c r="L1240" s="88" t="s">
        <v>29</v>
      </c>
      <c r="M1240" s="63" t="n"/>
      <c r="N1240" s="63" t="n">
        <f aca="false" ca="false" dt2D="false" dtr="false" t="normal">F1240*M1240/1000</f>
        <v>0</v>
      </c>
    </row>
    <row outlineLevel="0" r="1241">
      <c r="A1241" s="88" t="n"/>
      <c r="B1241" s="89" t="n"/>
      <c r="C1241" s="89" t="n"/>
      <c r="D1241" s="89" t="n"/>
      <c r="E1241" s="88" t="s">
        <v>308</v>
      </c>
      <c r="F1241" s="88" t="n">
        <v>14</v>
      </c>
      <c r="G1241" s="88" t="n">
        <v>14</v>
      </c>
      <c r="H1241" s="88" t="n"/>
      <c r="I1241" s="88" t="n">
        <v>1.21</v>
      </c>
      <c r="J1241" s="88" t="n">
        <v>0.21</v>
      </c>
      <c r="K1241" s="88" t="n">
        <v>5.59</v>
      </c>
      <c r="L1241" s="88" t="n">
        <v>20.9</v>
      </c>
      <c r="M1241" s="63" t="n">
        <v>55.61</v>
      </c>
      <c r="N1241" s="63" t="n">
        <f aca="false" ca="false" dt2D="false" dtr="false" t="normal">F1241*M1241/1000</f>
        <v>0.77854</v>
      </c>
    </row>
    <row outlineLevel="0" r="1242">
      <c r="A1242" s="88" t="n"/>
      <c r="B1242" s="89" t="n"/>
      <c r="C1242" s="89" t="n"/>
      <c r="D1242" s="89" t="n"/>
      <c r="E1242" s="88" t="s">
        <v>309</v>
      </c>
      <c r="F1242" s="88" t="n">
        <v>8</v>
      </c>
      <c r="G1242" s="88" t="n">
        <v>8</v>
      </c>
      <c r="H1242" s="88" t="n"/>
      <c r="I1242" s="88" t="n">
        <v>0.52</v>
      </c>
      <c r="J1242" s="88" t="n">
        <v>0.09</v>
      </c>
      <c r="K1242" s="88" t="n">
        <v>3.68</v>
      </c>
      <c r="L1242" s="88" t="n">
        <v>14.48</v>
      </c>
      <c r="M1242" s="63" t="n"/>
      <c r="N1242" s="63" t="n">
        <f aca="false" ca="false" dt2D="false" dtr="false" t="normal">F1242*M1242/1000</f>
        <v>0</v>
      </c>
    </row>
    <row outlineLevel="0" r="1243">
      <c r="A1243" s="88" t="n"/>
      <c r="B1243" s="89" t="n"/>
      <c r="C1243" s="89" t="n"/>
      <c r="D1243" s="89" t="n"/>
      <c r="E1243" s="88" t="s">
        <v>310</v>
      </c>
      <c r="F1243" s="88" t="n">
        <v>5</v>
      </c>
      <c r="G1243" s="88" t="n">
        <v>5</v>
      </c>
      <c r="H1243" s="88" t="n"/>
      <c r="I1243" s="88" t="n"/>
      <c r="J1243" s="88" t="n">
        <v>4.99</v>
      </c>
      <c r="K1243" s="88" t="n"/>
      <c r="L1243" s="88" t="n">
        <v>44.85</v>
      </c>
      <c r="M1243" s="63" t="n">
        <v>118.3</v>
      </c>
      <c r="N1243" s="63" t="n">
        <f aca="false" ca="false" dt2D="false" dtr="false" t="normal">F1243*M1243/1000</f>
        <v>0.5915</v>
      </c>
    </row>
    <row outlineLevel="0" r="1244">
      <c r="A1244" s="88" t="n"/>
      <c r="B1244" s="89" t="n"/>
      <c r="C1244" s="89" t="n"/>
      <c r="D1244" s="89" t="n"/>
      <c r="E1244" s="88" t="s">
        <v>311</v>
      </c>
      <c r="F1244" s="88" t="n">
        <v>17</v>
      </c>
      <c r="G1244" s="88" t="n">
        <v>17</v>
      </c>
      <c r="H1244" s="88" t="n"/>
      <c r="I1244" s="88" t="n"/>
      <c r="J1244" s="88" t="n"/>
      <c r="K1244" s="88" t="n"/>
      <c r="L1244" s="88" t="n"/>
      <c r="M1244" s="63" t="n">
        <v>51.71</v>
      </c>
      <c r="N1244" s="63" t="n">
        <f aca="false" ca="false" dt2D="false" dtr="false" t="normal">F1244*M1244/1000</f>
        <v>0.87907</v>
      </c>
    </row>
    <row outlineLevel="0" r="1245">
      <c r="A1245" s="88" t="n"/>
      <c r="B1245" s="89" t="n"/>
      <c r="C1245" s="89" t="n"/>
      <c r="D1245" s="89" t="n"/>
      <c r="E1245" s="88" t="n"/>
      <c r="F1245" s="88" t="n"/>
      <c r="G1245" s="88" t="n"/>
      <c r="H1245" s="88" t="n">
        <v>75</v>
      </c>
      <c r="I1245" s="196" t="n">
        <v>15.87</v>
      </c>
      <c r="J1245" s="196" t="n">
        <v>14.41</v>
      </c>
      <c r="K1245" s="196" t="n">
        <v>10.31</v>
      </c>
      <c r="L1245" s="196" t="n">
        <v>207.28</v>
      </c>
      <c r="M1245" s="94" t="n"/>
      <c r="N1245" s="79" t="n">
        <f aca="false" ca="false" dt2D="false" dtr="false" t="normal">SUM(N1238:N1244)</f>
        <v>27.14367</v>
      </c>
    </row>
    <row outlineLevel="0" r="1246">
      <c r="A1246" s="88" t="s">
        <v>312</v>
      </c>
      <c r="B1246" s="88" t="s">
        <v>313</v>
      </c>
      <c r="C1246" s="95" t="n"/>
      <c r="D1246" s="95" t="n"/>
      <c r="E1246" s="88" t="s">
        <v>314</v>
      </c>
      <c r="F1246" s="88" t="n">
        <v>47.6</v>
      </c>
      <c r="G1246" s="88" t="n">
        <v>47.6</v>
      </c>
      <c r="H1246" s="88" t="n"/>
      <c r="I1246" s="88" t="n">
        <v>5.99</v>
      </c>
      <c r="J1246" s="88" t="n">
        <v>1.55</v>
      </c>
      <c r="K1246" s="88" t="n">
        <v>29.76</v>
      </c>
      <c r="L1246" s="88" t="n">
        <v>157.9</v>
      </c>
      <c r="M1246" s="63" t="n">
        <v>73.88</v>
      </c>
      <c r="N1246" s="63" t="n">
        <f aca="false" ca="false" dt2D="false" dtr="false" t="normal">F1246*M1246/1000</f>
        <v>3.516688</v>
      </c>
    </row>
    <row ht="23" outlineLevel="0" r="1247">
      <c r="A1247" s="88" t="n"/>
      <c r="B1247" s="100" t="s"/>
      <c r="C1247" s="101" t="n">
        <v>140</v>
      </c>
      <c r="D1247" s="101" t="n">
        <v>160</v>
      </c>
      <c r="E1247" s="88" t="s">
        <v>31</v>
      </c>
      <c r="F1247" s="88" t="n">
        <v>4.5</v>
      </c>
      <c r="G1247" s="88" t="n">
        <v>4.5</v>
      </c>
      <c r="H1247" s="88" t="n"/>
      <c r="I1247" s="88" t="n">
        <v>0.04</v>
      </c>
      <c r="J1247" s="88" t="n">
        <v>3.6</v>
      </c>
      <c r="K1247" s="88" t="n">
        <v>0.13</v>
      </c>
      <c r="L1247" s="88" t="n">
        <v>33.05</v>
      </c>
      <c r="M1247" s="63" t="n">
        <v>504.7</v>
      </c>
      <c r="N1247" s="63" t="n">
        <f aca="false" ca="false" dt2D="false" dtr="false" t="normal">F1247*M1247/1000</f>
        <v>2.27115</v>
      </c>
    </row>
    <row outlineLevel="0" r="1248">
      <c r="A1248" s="88" t="n"/>
      <c r="B1248" s="89" t="n"/>
      <c r="C1248" s="89" t="n"/>
      <c r="D1248" s="89" t="n"/>
      <c r="E1248" s="88" t="s">
        <v>30</v>
      </c>
      <c r="F1248" s="88" t="n">
        <v>2</v>
      </c>
      <c r="G1248" s="88" t="n">
        <v>2</v>
      </c>
      <c r="H1248" s="88" t="n"/>
      <c r="I1248" s="88" t="s">
        <v>29</v>
      </c>
      <c r="J1248" s="88" t="s">
        <v>29</v>
      </c>
      <c r="K1248" s="88" t="s">
        <v>29</v>
      </c>
      <c r="L1248" s="88" t="s">
        <v>29</v>
      </c>
      <c r="M1248" s="63" t="n"/>
      <c r="N1248" s="63" t="n">
        <f aca="false" ca="false" dt2D="false" dtr="false" t="normal">F1248*M1248/1000</f>
        <v>0</v>
      </c>
    </row>
    <row customHeight="true" ht="12" outlineLevel="0" r="1249">
      <c r="A1249" s="88" t="n"/>
      <c r="B1249" s="89" t="n"/>
      <c r="C1249" s="89" t="n"/>
      <c r="D1249" s="89" t="n"/>
      <c r="E1249" s="88" t="n"/>
      <c r="F1249" s="88" t="n"/>
      <c r="G1249" s="88" t="n"/>
      <c r="H1249" s="88" t="n">
        <v>150</v>
      </c>
      <c r="I1249" s="192" t="n">
        <v>6.03</v>
      </c>
      <c r="J1249" s="192" t="n">
        <v>5.15</v>
      </c>
      <c r="K1249" s="192" t="n">
        <v>29.89</v>
      </c>
      <c r="L1249" s="192" t="n">
        <v>190.95</v>
      </c>
      <c r="M1249" s="94" t="n"/>
      <c r="N1249" s="79" t="n">
        <f aca="false" ca="false" dt2D="false" dtr="false" t="normal">SUM(N1246:N1248)</f>
        <v>5.787838</v>
      </c>
    </row>
    <row outlineLevel="0" r="1250">
      <c r="A1250" s="88" t="s">
        <v>78</v>
      </c>
      <c r="B1250" s="89" t="s">
        <v>79</v>
      </c>
      <c r="C1250" s="90" t="n"/>
      <c r="D1250" s="90" t="n"/>
      <c r="E1250" s="88" t="s">
        <v>315</v>
      </c>
      <c r="F1250" s="88" t="n">
        <v>25</v>
      </c>
      <c r="G1250" s="88" t="n"/>
      <c r="H1250" s="88" t="n"/>
      <c r="I1250" s="88" t="n">
        <v>1.04</v>
      </c>
      <c r="J1250" s="88" t="s">
        <v>29</v>
      </c>
      <c r="K1250" s="191" t="n">
        <v>11</v>
      </c>
      <c r="L1250" s="193" t="n">
        <v>46.8</v>
      </c>
      <c r="M1250" s="63" t="n">
        <v>109.76</v>
      </c>
      <c r="N1250" s="63" t="n">
        <f aca="false" ca="false" dt2D="false" dtr="false" t="normal">F1250*M1250/1000</f>
        <v>2.744</v>
      </c>
    </row>
    <row outlineLevel="0" r="1251">
      <c r="A1251" s="88" t="n"/>
      <c r="B1251" s="91" t="s"/>
      <c r="C1251" s="92" t="n">
        <v>200</v>
      </c>
      <c r="D1251" s="92" t="n">
        <v>200</v>
      </c>
      <c r="E1251" s="88" t="s">
        <v>28</v>
      </c>
      <c r="F1251" s="88" t="n">
        <v>20</v>
      </c>
      <c r="G1251" s="88" t="n"/>
      <c r="H1251" s="88" t="n"/>
      <c r="I1251" s="88" t="s">
        <v>29</v>
      </c>
      <c r="J1251" s="88" t="s">
        <v>29</v>
      </c>
      <c r="K1251" s="88" t="n">
        <v>19.96</v>
      </c>
      <c r="L1251" s="193" t="n">
        <v>75.8</v>
      </c>
      <c r="M1251" s="63" t="n">
        <v>52.87</v>
      </c>
      <c r="N1251" s="63" t="n">
        <f aca="false" ca="false" dt2D="false" dtr="false" t="normal">F1251*M1251/1000</f>
        <v>1.0574</v>
      </c>
    </row>
    <row outlineLevel="0" r="1252">
      <c r="A1252" s="88" t="n"/>
      <c r="B1252" s="89" t="n"/>
      <c r="C1252" s="89" t="n"/>
      <c r="D1252" s="89" t="n"/>
      <c r="E1252" s="88" t="n"/>
      <c r="F1252" s="88" t="n"/>
      <c r="G1252" s="88" t="n"/>
      <c r="H1252" s="88" t="n">
        <v>200</v>
      </c>
      <c r="I1252" s="93" t="n">
        <v>1.04</v>
      </c>
      <c r="J1252" s="93" t="n">
        <v>0</v>
      </c>
      <c r="K1252" s="93" t="n">
        <v>30.96</v>
      </c>
      <c r="L1252" s="93" t="n">
        <v>122.6</v>
      </c>
      <c r="M1252" s="94" t="n"/>
      <c r="N1252" s="79" t="n">
        <f aca="false" ca="false" dt2D="false" dtr="false" t="normal">SUM(N1250:N1251)</f>
        <v>3.8014</v>
      </c>
    </row>
    <row outlineLevel="0" r="1253">
      <c r="A1253" s="88" t="n"/>
      <c r="B1253" s="84" t="s">
        <v>81</v>
      </c>
      <c r="C1253" s="84" t="s">
        <v>82</v>
      </c>
      <c r="D1253" s="84" t="s">
        <v>83</v>
      </c>
      <c r="E1253" s="104" t="s">
        <v>84</v>
      </c>
      <c r="F1253" s="104" t="n">
        <v>40</v>
      </c>
      <c r="G1253" s="104" t="n">
        <v>40</v>
      </c>
      <c r="H1253" s="88" t="n">
        <v>40</v>
      </c>
      <c r="I1253" s="83" t="n">
        <v>3.48</v>
      </c>
      <c r="J1253" s="83" t="n">
        <v>0.6</v>
      </c>
      <c r="K1253" s="83" t="n">
        <v>16</v>
      </c>
      <c r="L1253" s="83" t="n">
        <v>83.6</v>
      </c>
      <c r="M1253" s="63" t="n">
        <v>55.61</v>
      </c>
      <c r="N1253" s="63" t="n">
        <f aca="false" ca="false" dt2D="false" dtr="false" t="normal">F1253*M1253/1000</f>
        <v>2.2244</v>
      </c>
    </row>
    <row customHeight="true" ht="12" outlineLevel="0" r="1254">
      <c r="A1254" s="88" t="n"/>
      <c r="B1254" s="84" t="n"/>
      <c r="C1254" s="84" t="n"/>
      <c r="D1254" s="84" t="n"/>
      <c r="E1254" s="83" t="s">
        <v>85</v>
      </c>
      <c r="F1254" s="83" t="n">
        <v>80</v>
      </c>
      <c r="G1254" s="83" t="n">
        <v>80</v>
      </c>
      <c r="H1254" s="85" t="n">
        <v>80</v>
      </c>
      <c r="I1254" s="83" t="n">
        <v>5.28</v>
      </c>
      <c r="J1254" s="83" t="n">
        <v>0.96</v>
      </c>
      <c r="K1254" s="83" t="n">
        <v>28.24</v>
      </c>
      <c r="L1254" s="83" t="n">
        <v>144.8</v>
      </c>
      <c r="M1254" s="63" t="n">
        <v>46.28</v>
      </c>
      <c r="N1254" s="63" t="n">
        <f aca="false" ca="false" dt2D="false" dtr="false" t="normal">F1254*M1254/1000</f>
        <v>3.7024</v>
      </c>
    </row>
    <row outlineLevel="0" r="1255">
      <c r="A1255" s="104" t="n"/>
      <c r="B1255" s="84" t="n"/>
      <c r="C1255" s="84" t="n"/>
      <c r="D1255" s="84" t="n"/>
      <c r="E1255" s="83" t="n"/>
      <c r="F1255" s="83" t="n"/>
      <c r="G1255" s="83" t="n"/>
      <c r="H1255" s="85" t="n"/>
      <c r="I1255" s="86" t="n">
        <v>8.76</v>
      </c>
      <c r="J1255" s="86" t="n">
        <v>1.56</v>
      </c>
      <c r="K1255" s="86" t="n">
        <v>44.24</v>
      </c>
      <c r="L1255" s="86" t="n">
        <v>228.4</v>
      </c>
      <c r="M1255" s="63" t="n"/>
      <c r="N1255" s="79" t="n">
        <f aca="false" ca="false" dt2D="false" dtr="false" t="normal">SUM(N1253:N1254)</f>
        <v>5.9268</v>
      </c>
    </row>
    <row outlineLevel="0" r="1256">
      <c r="A1256" s="83" t="s">
        <v>86</v>
      </c>
      <c r="B1256" s="85" t="s">
        <v>87</v>
      </c>
      <c r="C1256" s="141" t="n"/>
      <c r="D1256" s="141" t="n"/>
      <c r="E1256" s="83" t="s">
        <v>88</v>
      </c>
      <c r="F1256" s="83" t="n">
        <v>40</v>
      </c>
      <c r="G1256" s="83" t="n">
        <v>40</v>
      </c>
      <c r="H1256" s="85" t="n"/>
      <c r="I1256" s="83" t="n">
        <v>4.12</v>
      </c>
      <c r="J1256" s="83" t="n">
        <v>0.44</v>
      </c>
      <c r="K1256" s="83" t="n">
        <v>27.6</v>
      </c>
      <c r="L1256" s="83" t="n">
        <v>167</v>
      </c>
      <c r="M1256" s="63" t="n">
        <v>31.32</v>
      </c>
      <c r="N1256" s="63" t="n">
        <f aca="false" ca="false" dt2D="false" dtr="false" t="normal">F1256*M1256/1000</f>
        <v>1.2528</v>
      </c>
    </row>
    <row outlineLevel="0" r="1257">
      <c r="A1257" s="83" t="n"/>
      <c r="B1257" s="142" t="s"/>
      <c r="C1257" s="143" t="n">
        <v>75</v>
      </c>
      <c r="D1257" s="143" t="n">
        <v>75</v>
      </c>
      <c r="E1257" s="83" t="s">
        <v>89</v>
      </c>
      <c r="F1257" s="83" t="n">
        <v>2.3</v>
      </c>
      <c r="G1257" s="83" t="n">
        <v>2.3</v>
      </c>
      <c r="H1257" s="85" t="n"/>
      <c r="I1257" s="83" t="n">
        <v>0.23</v>
      </c>
      <c r="J1257" s="83" t="n">
        <v>0.02</v>
      </c>
      <c r="K1257" s="83" t="n">
        <v>0.09</v>
      </c>
      <c r="L1257" s="83" t="n">
        <v>49.57</v>
      </c>
      <c r="M1257" s="63" t="n">
        <v>31.32</v>
      </c>
      <c r="N1257" s="63" t="n">
        <f aca="false" ca="false" dt2D="false" dtr="false" t="normal">F1257*M1257/1000</f>
        <v>0.072036</v>
      </c>
    </row>
    <row outlineLevel="0" r="1258">
      <c r="A1258" s="83" t="n"/>
      <c r="B1258" s="84" t="n"/>
      <c r="C1258" s="84" t="n"/>
      <c r="D1258" s="84" t="n"/>
      <c r="E1258" s="83" t="s">
        <v>90</v>
      </c>
      <c r="F1258" s="83" t="n">
        <v>2.1</v>
      </c>
      <c r="G1258" s="83" t="n"/>
      <c r="H1258" s="85" t="n"/>
      <c r="I1258" s="83" t="n">
        <v>0.26</v>
      </c>
      <c r="J1258" s="83" t="n">
        <v>0.24</v>
      </c>
      <c r="K1258" s="83" t="n">
        <v>0.01</v>
      </c>
      <c r="L1258" s="83" t="n">
        <v>3.9</v>
      </c>
      <c r="M1258" s="63" t="n">
        <v>220.75</v>
      </c>
      <c r="N1258" s="63" t="n">
        <f aca="false" ca="false" dt2D="false" dtr="false" t="normal">F1258*M1258/1000</f>
        <v>0.463575</v>
      </c>
    </row>
    <row outlineLevel="0" r="1259">
      <c r="A1259" s="83" t="n"/>
      <c r="B1259" s="84" t="n"/>
      <c r="C1259" s="84" t="n"/>
      <c r="D1259" s="84" t="n"/>
      <c r="E1259" s="83" t="s">
        <v>91</v>
      </c>
      <c r="F1259" s="83" t="n">
        <v>0.9</v>
      </c>
      <c r="G1259" s="83" t="n"/>
      <c r="H1259" s="85" t="n"/>
      <c r="I1259" s="83" t="n">
        <v>0.11</v>
      </c>
      <c r="J1259" s="83" t="n">
        <v>0.1</v>
      </c>
      <c r="K1259" s="83" t="s">
        <v>29</v>
      </c>
      <c r="L1259" s="83" t="n">
        <v>1.41</v>
      </c>
      <c r="M1259" s="63" t="n">
        <v>220.75</v>
      </c>
      <c r="N1259" s="63" t="n">
        <f aca="false" ca="false" dt2D="false" dtr="false" t="normal">F1259*M1259/1000</f>
        <v>0.198675</v>
      </c>
    </row>
    <row outlineLevel="0" r="1260">
      <c r="A1260" s="83" t="n"/>
      <c r="B1260" s="84" t="n"/>
      <c r="C1260" s="84" t="n"/>
      <c r="D1260" s="84" t="n"/>
      <c r="E1260" s="83" t="s">
        <v>28</v>
      </c>
      <c r="F1260" s="83" t="n">
        <v>21.15</v>
      </c>
      <c r="G1260" s="83" t="n">
        <v>21.15</v>
      </c>
      <c r="H1260" s="85" t="n"/>
      <c r="I1260" s="83" t="s">
        <v>29</v>
      </c>
      <c r="J1260" s="83" t="s">
        <v>29</v>
      </c>
      <c r="K1260" s="83" t="n">
        <v>21.1</v>
      </c>
      <c r="L1260" s="83" t="n">
        <v>80.16</v>
      </c>
      <c r="M1260" s="63" t="n">
        <v>52.87</v>
      </c>
      <c r="N1260" s="63" t="n">
        <f aca="false" ca="false" dt2D="false" dtr="false" t="normal">F1260*M1260/1000</f>
        <v>1.1182005</v>
      </c>
    </row>
    <row outlineLevel="0" r="1261">
      <c r="A1261" s="83" t="n"/>
      <c r="B1261" s="84" t="n"/>
      <c r="C1261" s="84" t="n"/>
      <c r="D1261" s="84" t="n"/>
      <c r="E1261" s="83" t="s">
        <v>31</v>
      </c>
      <c r="F1261" s="83" t="n">
        <v>9.6</v>
      </c>
      <c r="G1261" s="83" t="n">
        <v>9.6</v>
      </c>
      <c r="H1261" s="85" t="n"/>
      <c r="I1261" s="83" t="n">
        <v>0.08</v>
      </c>
      <c r="J1261" s="83" t="n">
        <v>6.96</v>
      </c>
      <c r="K1261" s="83" t="n">
        <v>0.25</v>
      </c>
      <c r="L1261" s="83" t="n">
        <v>63.46</v>
      </c>
      <c r="M1261" s="63" t="n">
        <v>504.7</v>
      </c>
      <c r="N1261" s="63" t="n">
        <f aca="false" ca="false" dt2D="false" dtr="false" t="normal">F1261*M1261/1000</f>
        <v>4.84512</v>
      </c>
    </row>
    <row outlineLevel="0" r="1262">
      <c r="A1262" s="83" t="n"/>
      <c r="B1262" s="84" t="n"/>
      <c r="C1262" s="84" t="n"/>
      <c r="D1262" s="84" t="n"/>
      <c r="E1262" s="83" t="s">
        <v>27</v>
      </c>
      <c r="F1262" s="83" t="n">
        <v>7.55</v>
      </c>
      <c r="G1262" s="83" t="n">
        <v>7.55</v>
      </c>
      <c r="H1262" s="85" t="n"/>
      <c r="I1262" s="83" t="n">
        <v>0.21</v>
      </c>
      <c r="J1262" s="83" t="n">
        <v>0.24</v>
      </c>
      <c r="K1262" s="83" t="n">
        <v>0.35</v>
      </c>
      <c r="L1262" s="83" t="n">
        <v>4.37</v>
      </c>
      <c r="M1262" s="63" t="n">
        <v>51.71</v>
      </c>
      <c r="N1262" s="63" t="n">
        <f aca="false" ca="false" dt2D="false" dtr="false" t="normal">F1262*M1262/1000</f>
        <v>0.3904105</v>
      </c>
    </row>
    <row outlineLevel="0" r="1263">
      <c r="A1263" s="83" t="n"/>
      <c r="B1263" s="84" t="n"/>
      <c r="C1263" s="84" t="n"/>
      <c r="D1263" s="84" t="n"/>
      <c r="E1263" s="83" t="s">
        <v>92</v>
      </c>
      <c r="F1263" s="83" t="n">
        <v>0.19</v>
      </c>
      <c r="G1263" s="83" t="n">
        <v>0.19</v>
      </c>
      <c r="H1263" s="85" t="n"/>
      <c r="I1263" s="83" t="s">
        <v>29</v>
      </c>
      <c r="J1263" s="83" t="s">
        <v>29</v>
      </c>
      <c r="K1263" s="83" t="s">
        <v>29</v>
      </c>
      <c r="L1263" s="83" t="s">
        <v>29</v>
      </c>
      <c r="M1263" s="63" t="n"/>
      <c r="N1263" s="63" t="n">
        <f aca="false" ca="false" dt2D="false" dtr="false" t="normal">F1263*M1263/1000</f>
        <v>0</v>
      </c>
    </row>
    <row outlineLevel="0" r="1264">
      <c r="A1264" s="83" t="n"/>
      <c r="B1264" s="84" t="n"/>
      <c r="C1264" s="84" t="n"/>
      <c r="D1264" s="84" t="n"/>
      <c r="E1264" s="83" t="s">
        <v>93</v>
      </c>
      <c r="F1264" s="83" t="n">
        <v>0.25</v>
      </c>
      <c r="G1264" s="83" t="n">
        <v>0.25</v>
      </c>
      <c r="H1264" s="85" t="n"/>
      <c r="I1264" s="83" t="s">
        <v>29</v>
      </c>
      <c r="J1264" s="83" t="n">
        <v>0.249</v>
      </c>
      <c r="K1264" s="83" t="s">
        <v>29</v>
      </c>
      <c r="L1264" s="83" t="n">
        <v>2.25</v>
      </c>
      <c r="M1264" s="63" t="n">
        <v>118.3</v>
      </c>
      <c r="N1264" s="63" t="n">
        <f aca="false" ca="false" dt2D="false" dtr="false" t="normal">F1264*M1264/1000</f>
        <v>0.029575</v>
      </c>
    </row>
    <row outlineLevel="0" r="1265">
      <c r="A1265" s="83" t="n"/>
      <c r="B1265" s="84" t="n"/>
      <c r="C1265" s="84" t="n"/>
      <c r="D1265" s="84" t="n"/>
      <c r="E1265" s="83" t="s">
        <v>94</v>
      </c>
      <c r="F1265" s="83" t="n">
        <v>84.19</v>
      </c>
      <c r="G1265" s="83" t="n"/>
      <c r="H1265" s="85" t="n"/>
      <c r="I1265" s="83" t="n"/>
      <c r="J1265" s="83" t="n"/>
      <c r="K1265" s="83" t="n"/>
      <c r="L1265" s="83" t="n"/>
      <c r="M1265" s="63" t="n"/>
      <c r="N1265" s="63" t="n">
        <f aca="false" ca="false" dt2D="false" dtr="false" t="normal">F1265*M1265/1000</f>
        <v>0</v>
      </c>
    </row>
    <row outlineLevel="0" r="1266">
      <c r="A1266" s="83" t="n"/>
      <c r="B1266" s="84" t="n"/>
      <c r="C1266" s="84" t="n"/>
      <c r="D1266" s="84" t="n"/>
      <c r="E1266" s="83" t="n"/>
      <c r="F1266" s="83" t="n"/>
      <c r="G1266" s="83" t="n"/>
      <c r="H1266" s="85" t="n">
        <v>75</v>
      </c>
      <c r="I1266" s="86" t="n">
        <v>5.01</v>
      </c>
      <c r="J1266" s="86" t="n">
        <v>8.249</v>
      </c>
      <c r="K1266" s="86" t="n">
        <v>49.4</v>
      </c>
      <c r="L1266" s="86" t="n">
        <v>372.12</v>
      </c>
      <c r="M1266" s="63" t="n"/>
      <c r="N1266" s="79" t="n">
        <f aca="false" ca="false" dt2D="false" dtr="false" t="normal">SUM(N1256:N1265)</f>
        <v>8.370392</v>
      </c>
    </row>
    <row outlineLevel="0" r="1267">
      <c r="A1267" s="104" t="n"/>
      <c r="B1267" s="89" t="s">
        <v>95</v>
      </c>
      <c r="C1267" s="89" t="n">
        <v>100</v>
      </c>
      <c r="D1267" s="89" t="n">
        <v>100</v>
      </c>
      <c r="E1267" s="88" t="s">
        <v>95</v>
      </c>
      <c r="F1267" s="104" t="n">
        <v>100</v>
      </c>
      <c r="G1267" s="88" t="n">
        <v>100</v>
      </c>
      <c r="H1267" s="88" t="n"/>
      <c r="I1267" s="88" t="n">
        <v>0.2</v>
      </c>
      <c r="J1267" s="88" t="n">
        <v>5.4</v>
      </c>
      <c r="K1267" s="88" t="n">
        <v>32</v>
      </c>
      <c r="L1267" s="88" t="n">
        <v>144</v>
      </c>
      <c r="M1267" s="63" t="n">
        <v>78.93</v>
      </c>
      <c r="N1267" s="79" t="n">
        <f aca="false" ca="false" dt2D="false" dtr="false" t="normal">F1267*M1267/1000</f>
        <v>7.893</v>
      </c>
    </row>
    <row outlineLevel="0" r="1268">
      <c r="A1268" s="88" t="n"/>
      <c r="B1268" s="187" t="s">
        <v>96</v>
      </c>
      <c r="C1268" s="187" t="n"/>
      <c r="D1268" s="187" t="n"/>
      <c r="E1268" s="88" t="n"/>
      <c r="F1268" s="88" t="n"/>
      <c r="G1268" s="88" t="n"/>
      <c r="H1268" s="88" t="n"/>
      <c r="I1268" s="196" t="n">
        <f aca="false" ca="false" dt2D="false" dtr="false" t="normal">I1228+I1237+I1245+I1249+I1252+I1255+I1266+I1267</f>
        <v>84.292</v>
      </c>
      <c r="J1268" s="196" t="n">
        <v>91.679</v>
      </c>
      <c r="K1268" s="196" t="n">
        <v>243.103</v>
      </c>
      <c r="L1268" s="196" t="n">
        <v>1650.02</v>
      </c>
      <c r="M1268" s="94" t="n"/>
      <c r="N1268" s="79" t="n">
        <f aca="false" ca="false" dt2D="false" dtr="false" t="normal">N1267+N1266+N1255+N1252+N1249+N1245+N1237+N1228</f>
        <v>94.484755</v>
      </c>
    </row>
    <row outlineLevel="0" r="1269">
      <c r="A1269" s="104" t="n"/>
      <c r="B1269" s="200" t="s">
        <v>376</v>
      </c>
      <c r="C1269" s="200" t="n"/>
      <c r="D1269" s="200" t="n"/>
      <c r="E1269" s="104" t="n"/>
      <c r="F1269" s="104" t="n"/>
      <c r="G1269" s="104" t="n"/>
      <c r="H1269" s="88" t="n"/>
      <c r="I1269" s="207" t="n">
        <f aca="false" ca="false" dt2D="false" dtr="false" t="normal">I1268+I1219</f>
        <v>122.032</v>
      </c>
      <c r="J1269" s="207" t="n">
        <f aca="false" ca="false" dt2D="false" dtr="false" t="normal">J1268+J1219</f>
        <v>127.229</v>
      </c>
      <c r="K1269" s="207" t="n">
        <f aca="false" ca="false" dt2D="false" dtr="false" t="normal">K1268+K1219</f>
        <v>348.401</v>
      </c>
      <c r="L1269" s="207" t="n">
        <f aca="false" ca="false" dt2D="false" dtr="false" t="normal">L1268+L1219</f>
        <v>2530.5</v>
      </c>
      <c r="M1269" s="207" t="n"/>
      <c r="N1269" s="79" t="n">
        <f aca="false" ca="false" dt2D="false" dtr="false" t="normal">N1268+N1219</f>
        <v>182.509452</v>
      </c>
    </row>
    <row ht="21" outlineLevel="0" r="1270">
      <c r="A1270" s="121" t="s">
        <v>4</v>
      </c>
      <c r="B1270" s="119" t="s">
        <v>5</v>
      </c>
      <c r="C1270" s="119" t="n"/>
      <c r="D1270" s="119" t="n"/>
      <c r="E1270" s="121" t="s">
        <v>8</v>
      </c>
      <c r="F1270" s="121" t="s">
        <v>9</v>
      </c>
      <c r="G1270" s="121" t="s">
        <v>10</v>
      </c>
      <c r="H1270" s="121" t="s">
        <v>11</v>
      </c>
      <c r="I1270" s="121" t="s">
        <v>12</v>
      </c>
      <c r="J1270" s="121" t="s">
        <v>13</v>
      </c>
      <c r="K1270" s="121" t="s">
        <v>14</v>
      </c>
      <c r="L1270" s="121" t="s">
        <v>15</v>
      </c>
      <c r="M1270" s="63" t="s">
        <v>16</v>
      </c>
      <c r="N1270" s="63" t="n"/>
    </row>
    <row customHeight="true" ht="12" outlineLevel="0" r="1271">
      <c r="A1271" s="187" t="s">
        <v>377</v>
      </c>
      <c r="B1271" s="188" t="s"/>
      <c r="C1271" s="189" t="n"/>
      <c r="D1271" s="189" t="n"/>
      <c r="E1271" s="93" t="n"/>
      <c r="F1271" s="93" t="n"/>
      <c r="G1271" s="93" t="n"/>
      <c r="H1271" s="93" t="n"/>
      <c r="I1271" s="93" t="n"/>
      <c r="J1271" s="93" t="n"/>
      <c r="K1271" s="93" t="n"/>
      <c r="L1271" s="93" t="n"/>
      <c r="M1271" s="63" t="n"/>
      <c r="N1271" s="63" t="n"/>
    </row>
    <row outlineLevel="0" r="1272">
      <c r="A1272" s="187" t="s">
        <v>21</v>
      </c>
      <c r="B1272" s="188" t="s"/>
      <c r="C1272" s="189" t="n"/>
      <c r="D1272" s="189" t="n"/>
      <c r="E1272" s="93" t="n"/>
      <c r="F1272" s="93" t="n"/>
      <c r="G1272" s="93" t="n"/>
      <c r="H1272" s="93" t="n"/>
      <c r="I1272" s="93" t="n"/>
      <c r="J1272" s="93" t="n"/>
      <c r="K1272" s="93" t="n"/>
      <c r="L1272" s="93" t="n"/>
      <c r="M1272" s="63" t="n"/>
      <c r="N1272" s="63" t="n"/>
    </row>
    <row outlineLevel="0" r="1273">
      <c r="A1273" s="88" t="s">
        <v>272</v>
      </c>
      <c r="B1273" s="89" t="s">
        <v>378</v>
      </c>
      <c r="C1273" s="90" t="n"/>
      <c r="D1273" s="90" t="n"/>
      <c r="E1273" s="88" t="s">
        <v>379</v>
      </c>
      <c r="F1273" s="88" t="n">
        <v>48.1</v>
      </c>
      <c r="G1273" s="88" t="n"/>
      <c r="H1273" s="88" t="n"/>
      <c r="I1273" s="88" t="n">
        <v>2.82</v>
      </c>
      <c r="J1273" s="88" t="n">
        <v>3.2</v>
      </c>
      <c r="K1273" s="88" t="n">
        <v>4.73</v>
      </c>
      <c r="L1273" s="88" t="n">
        <v>58</v>
      </c>
      <c r="M1273" s="63" t="n">
        <v>51.71</v>
      </c>
      <c r="N1273" s="63" t="n">
        <f aca="false" ca="false" dt2D="false" dtr="false" t="normal">F1273*M1273/1000</f>
        <v>2.487251</v>
      </c>
    </row>
    <row outlineLevel="0" r="1274">
      <c r="A1274" s="88" t="n"/>
      <c r="B1274" s="91" t="s"/>
      <c r="C1274" s="92" t="n"/>
      <c r="D1274" s="92" t="n"/>
      <c r="E1274" s="88" t="s">
        <v>380</v>
      </c>
      <c r="F1274" s="88" t="n">
        <v>48.1</v>
      </c>
      <c r="G1274" s="88" t="n"/>
      <c r="H1274" s="88" t="n"/>
      <c r="I1274" s="88" t="n">
        <v>4.12</v>
      </c>
      <c r="J1274" s="88" t="n">
        <v>0.44</v>
      </c>
      <c r="K1274" s="88" t="n">
        <v>27.64</v>
      </c>
      <c r="L1274" s="88" t="n">
        <v>133.6</v>
      </c>
      <c r="M1274" s="63" t="n">
        <v>31.32</v>
      </c>
      <c r="N1274" s="63" t="n">
        <f aca="false" ca="false" dt2D="false" dtr="false" t="normal">F1274*M1274/1000</f>
        <v>1.506492</v>
      </c>
    </row>
    <row outlineLevel="0" r="1275">
      <c r="A1275" s="88" t="n"/>
      <c r="B1275" s="89" t="n"/>
      <c r="C1275" s="89" t="n">
        <v>80</v>
      </c>
      <c r="D1275" s="89" t="n">
        <v>120</v>
      </c>
      <c r="E1275" s="88" t="s">
        <v>104</v>
      </c>
      <c r="F1275" s="88" t="n">
        <v>2.4</v>
      </c>
      <c r="G1275" s="190" t="n"/>
      <c r="H1275" s="88" t="n"/>
      <c r="I1275" s="88" t="n">
        <v>0.63</v>
      </c>
      <c r="J1275" s="88" t="n">
        <v>0.57</v>
      </c>
      <c r="K1275" s="88" t="n">
        <v>0.03</v>
      </c>
      <c r="L1275" s="88" t="n">
        <v>6.83</v>
      </c>
      <c r="M1275" s="63" t="n">
        <v>220.75</v>
      </c>
      <c r="N1275" s="63" t="n">
        <f aca="false" ca="false" dt2D="false" dtr="false" t="normal">F1275*M1275/1000</f>
        <v>0.5298</v>
      </c>
    </row>
    <row customHeight="true" ht="12" outlineLevel="0" r="1276">
      <c r="A1276" s="88" t="n"/>
      <c r="B1276" s="89" t="n"/>
      <c r="C1276" s="89" t="n"/>
      <c r="D1276" s="89" t="n"/>
      <c r="E1276" s="88" t="s">
        <v>276</v>
      </c>
      <c r="F1276" s="191" t="n">
        <v>1.7</v>
      </c>
      <c r="G1276" s="88" t="n"/>
      <c r="H1276" s="88" t="n"/>
      <c r="I1276" s="88" t="s">
        <v>29</v>
      </c>
      <c r="J1276" s="88" t="n"/>
      <c r="K1276" s="88" t="n">
        <v>19.96</v>
      </c>
      <c r="L1276" s="88" t="n">
        <v>75.85</v>
      </c>
      <c r="M1276" s="63" t="n">
        <v>52.87</v>
      </c>
      <c r="N1276" s="63" t="n">
        <f aca="false" ca="false" dt2D="false" dtr="false" t="normal">F1276*M1276/1000</f>
        <v>0.089879</v>
      </c>
    </row>
    <row outlineLevel="0" r="1277">
      <c r="A1277" s="88" t="n"/>
      <c r="B1277" s="89" t="n"/>
      <c r="C1277" s="89" t="n"/>
      <c r="D1277" s="89" t="n"/>
      <c r="E1277" s="88" t="s">
        <v>139</v>
      </c>
      <c r="F1277" s="191" t="n">
        <v>1.4</v>
      </c>
      <c r="G1277" s="88" t="n"/>
      <c r="H1277" s="88" t="n"/>
      <c r="I1277" s="88" t="n"/>
      <c r="J1277" s="88" t="n"/>
      <c r="K1277" s="88" t="n"/>
      <c r="L1277" s="88" t="n"/>
      <c r="M1277" s="63" t="n"/>
      <c r="N1277" s="63" t="n">
        <f aca="false" ca="false" dt2D="false" dtr="false" t="normal">F1277*M1277/1000</f>
        <v>0</v>
      </c>
    </row>
    <row outlineLevel="0" r="1278">
      <c r="A1278" s="88" t="n"/>
      <c r="B1278" s="89" t="n"/>
      <c r="C1278" s="89" t="n"/>
      <c r="D1278" s="89" t="n"/>
      <c r="E1278" s="88" t="s">
        <v>381</v>
      </c>
      <c r="F1278" s="191" t="n">
        <v>0.9</v>
      </c>
      <c r="G1278" s="88" t="n"/>
      <c r="H1278" s="88" t="n"/>
      <c r="I1278" s="88" t="n"/>
      <c r="J1278" s="88" t="n"/>
      <c r="K1278" s="88" t="n"/>
      <c r="L1278" s="88" t="n"/>
      <c r="M1278" s="63" t="n"/>
      <c r="N1278" s="63" t="n"/>
    </row>
    <row customHeight="true" ht="12" outlineLevel="0" r="1279">
      <c r="A1279" s="88" t="n"/>
      <c r="B1279" s="89" t="n"/>
      <c r="C1279" s="89" t="n"/>
      <c r="D1279" s="89" t="n"/>
      <c r="E1279" s="88" t="n"/>
      <c r="F1279" s="88" t="n"/>
      <c r="G1279" s="88" t="n"/>
      <c r="H1279" s="88" t="n">
        <v>100</v>
      </c>
      <c r="I1279" s="93" t="n">
        <f aca="false" ca="false" dt2D="false" dtr="false" t="normal">SUM(I1273:I1276)</f>
        <v>7.57</v>
      </c>
      <c r="J1279" s="93" t="n">
        <f aca="false" ca="false" dt2D="false" dtr="false" t="normal">SUM(J1273:J1276)</f>
        <v>4.21</v>
      </c>
      <c r="K1279" s="93" t="n">
        <f aca="false" ca="false" dt2D="false" dtr="false" t="normal">SUM(K1273:K1276)</f>
        <v>52.36</v>
      </c>
      <c r="L1279" s="93" t="n">
        <f aca="false" ca="false" dt2D="false" dtr="false" t="normal">SUM(L1273:L1276)</f>
        <v>274.28</v>
      </c>
      <c r="M1279" s="93" t="n"/>
      <c r="N1279" s="79" t="n">
        <f aca="false" ca="false" dt2D="false" dtr="false" t="normal">SUM(N1273:N1277)</f>
        <v>4.613422</v>
      </c>
    </row>
    <row customHeight="true" ht="12" outlineLevel="0" r="1280">
      <c r="A1280" s="88" t="s">
        <v>113</v>
      </c>
      <c r="B1280" s="89" t="s">
        <v>277</v>
      </c>
      <c r="C1280" s="90" t="n"/>
      <c r="D1280" s="90" t="n"/>
      <c r="E1280" s="88" t="s">
        <v>278</v>
      </c>
      <c r="F1280" s="88" t="n">
        <v>1</v>
      </c>
      <c r="G1280" s="88" t="n"/>
      <c r="H1280" s="88" t="n"/>
      <c r="I1280" s="88" t="n"/>
      <c r="J1280" s="88" t="n"/>
      <c r="K1280" s="88" t="n"/>
      <c r="L1280" s="88" t="n"/>
      <c r="M1280" s="63" t="n">
        <v>613.21</v>
      </c>
      <c r="N1280" s="63" t="n">
        <f aca="false" ca="false" dt2D="false" dtr="false" t="normal">F1280*M1280/1000</f>
        <v>0.61321</v>
      </c>
    </row>
    <row outlineLevel="0" r="1281">
      <c r="A1281" s="88" t="n"/>
      <c r="B1281" s="91" t="s"/>
      <c r="C1281" s="92" t="n">
        <v>200</v>
      </c>
      <c r="D1281" s="92" t="n">
        <v>200</v>
      </c>
      <c r="E1281" s="88" t="s">
        <v>114</v>
      </c>
      <c r="F1281" s="88" t="n">
        <v>100</v>
      </c>
      <c r="G1281" s="88" t="n"/>
      <c r="H1281" s="88" t="n"/>
      <c r="I1281" s="88" t="n">
        <v>2.82</v>
      </c>
      <c r="J1281" s="88" t="n">
        <v>3.2</v>
      </c>
      <c r="K1281" s="88" t="n">
        <v>4.73</v>
      </c>
      <c r="L1281" s="88" t="n">
        <v>58</v>
      </c>
      <c r="M1281" s="63" t="n">
        <v>51.71</v>
      </c>
      <c r="N1281" s="63" t="n">
        <f aca="false" ca="false" dt2D="false" dtr="false" t="normal">F1281*M1281/1000</f>
        <v>5.171</v>
      </c>
    </row>
    <row outlineLevel="0" r="1282">
      <c r="A1282" s="88" t="n"/>
      <c r="B1282" s="89" t="n"/>
      <c r="C1282" s="89" t="n"/>
      <c r="D1282" s="89" t="n"/>
      <c r="E1282" s="88" t="s">
        <v>28</v>
      </c>
      <c r="F1282" s="88" t="n">
        <v>15</v>
      </c>
      <c r="G1282" s="88" t="n"/>
      <c r="H1282" s="88" t="n"/>
      <c r="I1282" s="88" t="n"/>
      <c r="J1282" s="88" t="n"/>
      <c r="K1282" s="88" t="n">
        <v>19.96</v>
      </c>
      <c r="L1282" s="88" t="n">
        <v>75.8</v>
      </c>
      <c r="M1282" s="63" t="n">
        <v>52.87</v>
      </c>
      <c r="N1282" s="63" t="n">
        <f aca="false" ca="false" dt2D="false" dtr="false" t="normal">F1282*M1282/1000</f>
        <v>0.79305</v>
      </c>
    </row>
    <row customHeight="true" ht="12" outlineLevel="0" r="1283">
      <c r="A1283" s="88" t="n"/>
      <c r="B1283" s="89" t="n"/>
      <c r="C1283" s="89" t="n"/>
      <c r="D1283" s="89" t="n"/>
      <c r="E1283" s="88" t="n"/>
      <c r="F1283" s="88" t="n"/>
      <c r="G1283" s="88" t="n"/>
      <c r="H1283" s="88" t="n">
        <v>200</v>
      </c>
      <c r="I1283" s="93" t="n">
        <f aca="false" ca="false" dt2D="false" dtr="false" t="normal">SUM(I1280:I1282)</f>
        <v>2.82</v>
      </c>
      <c r="J1283" s="93" t="n">
        <f aca="false" ca="false" dt2D="false" dtr="false" t="normal">SUM(J1280:J1282)</f>
        <v>3.2</v>
      </c>
      <c r="K1283" s="93" t="n">
        <f aca="false" ca="false" dt2D="false" dtr="false" t="normal">SUM(K1280:K1282)</f>
        <v>24.69</v>
      </c>
      <c r="L1283" s="93" t="n">
        <f aca="false" ca="false" dt2D="false" dtr="false" t="normal">SUM(L1280:L1282)</f>
        <v>133.8</v>
      </c>
      <c r="M1283" s="93" t="n"/>
      <c r="N1283" s="79" t="n">
        <f aca="false" ca="false" dt2D="false" dtr="false" t="normal">SUM(N1280:N1282)</f>
        <v>6.57726</v>
      </c>
    </row>
    <row outlineLevel="0" r="1284">
      <c r="A1284" s="88" t="s">
        <v>22</v>
      </c>
      <c r="B1284" s="89" t="s">
        <v>279</v>
      </c>
      <c r="C1284" s="90" t="n"/>
      <c r="D1284" s="90" t="n"/>
      <c r="E1284" s="88" t="s">
        <v>24</v>
      </c>
      <c r="F1284" s="88" t="n">
        <v>33.3</v>
      </c>
      <c r="G1284" s="88" t="n"/>
      <c r="H1284" s="88" t="n"/>
      <c r="I1284" s="88" t="n">
        <v>2.49</v>
      </c>
      <c r="J1284" s="88" t="n">
        <v>0.16</v>
      </c>
      <c r="K1284" s="88" t="n">
        <v>21.2</v>
      </c>
      <c r="L1284" s="88" t="n">
        <v>105.4</v>
      </c>
      <c r="M1284" s="63" t="n">
        <v>64.72</v>
      </c>
      <c r="N1284" s="63" t="n">
        <f aca="false" ca="false" dt2D="false" dtr="false" t="normal">F1284*M1284/1000</f>
        <v>2.155176</v>
      </c>
    </row>
    <row outlineLevel="0" r="1285">
      <c r="A1285" s="88" t="n"/>
      <c r="B1285" s="91" t="s"/>
      <c r="C1285" s="92" t="s">
        <v>268</v>
      </c>
      <c r="D1285" s="92" t="s">
        <v>219</v>
      </c>
      <c r="E1285" s="88" t="s">
        <v>114</v>
      </c>
      <c r="F1285" s="88" t="n">
        <v>73.8</v>
      </c>
      <c r="G1285" s="88" t="n"/>
      <c r="H1285" s="88" t="n"/>
      <c r="I1285" s="88" t="n">
        <v>2.06</v>
      </c>
      <c r="J1285" s="88" t="n">
        <v>7.82</v>
      </c>
      <c r="K1285" s="88" t="n">
        <v>3.49</v>
      </c>
      <c r="L1285" s="88" t="n">
        <v>38.38</v>
      </c>
      <c r="M1285" s="63" t="n">
        <v>51.71</v>
      </c>
      <c r="N1285" s="63" t="n">
        <f aca="false" ca="false" dt2D="false" dtr="false" t="normal">F1285*M1285/1000</f>
        <v>3.816198</v>
      </c>
    </row>
    <row customHeight="true" ht="12" outlineLevel="0" r="1286">
      <c r="A1286" s="88" t="n"/>
      <c r="B1286" s="89" t="n"/>
      <c r="C1286" s="89" t="n"/>
      <c r="D1286" s="89" t="n"/>
      <c r="E1286" s="88" t="s">
        <v>28</v>
      </c>
      <c r="F1286" s="88" t="n">
        <v>7.5</v>
      </c>
      <c r="G1286" s="88" t="n"/>
      <c r="H1286" s="88" t="n"/>
      <c r="I1286" s="88" t="s">
        <v>29</v>
      </c>
      <c r="J1286" s="88" t="s">
        <v>29</v>
      </c>
      <c r="K1286" s="88" t="n">
        <v>7.48</v>
      </c>
      <c r="L1286" s="88" t="n">
        <v>28.42</v>
      </c>
      <c r="M1286" s="63" t="n">
        <v>52.87</v>
      </c>
      <c r="N1286" s="63" t="n">
        <f aca="false" ca="false" dt2D="false" dtr="false" t="normal">F1286*M1286/1000</f>
        <v>0.396525</v>
      </c>
    </row>
    <row customHeight="true" ht="12" outlineLevel="0" r="1287">
      <c r="A1287" s="88" t="n"/>
      <c r="B1287" s="89" t="n"/>
      <c r="C1287" s="89" t="n"/>
      <c r="D1287" s="89" t="n"/>
      <c r="E1287" s="88" t="s">
        <v>30</v>
      </c>
      <c r="F1287" s="88" t="n">
        <v>0.06</v>
      </c>
      <c r="G1287" s="88" t="n"/>
      <c r="H1287" s="88" t="n"/>
      <c r="I1287" s="88" t="s">
        <v>29</v>
      </c>
      <c r="J1287" s="88" t="s">
        <v>29</v>
      </c>
      <c r="K1287" s="88" t="s">
        <v>29</v>
      </c>
      <c r="L1287" s="88" t="s">
        <v>29</v>
      </c>
      <c r="M1287" s="63" t="n"/>
      <c r="N1287" s="63" t="n">
        <f aca="false" ca="false" dt2D="false" dtr="false" t="normal">F1287*M1287/1000</f>
        <v>0</v>
      </c>
    </row>
    <row ht="23" outlineLevel="0" r="1288">
      <c r="A1288" s="88" t="n"/>
      <c r="B1288" s="89" t="n"/>
      <c r="C1288" s="89" t="n"/>
      <c r="D1288" s="89" t="n"/>
      <c r="E1288" s="88" t="s">
        <v>31</v>
      </c>
      <c r="F1288" s="88" t="n">
        <v>5</v>
      </c>
      <c r="G1288" s="88" t="n"/>
      <c r="H1288" s="88" t="n"/>
      <c r="I1288" s="88" t="n">
        <v>0.04</v>
      </c>
      <c r="J1288" s="88" t="n">
        <v>3.63</v>
      </c>
      <c r="K1288" s="88" t="n">
        <v>13.2</v>
      </c>
      <c r="L1288" s="88" t="n">
        <v>28.43</v>
      </c>
      <c r="M1288" s="63" t="n">
        <v>504.7</v>
      </c>
      <c r="N1288" s="63" t="n">
        <f aca="false" ca="false" dt2D="false" dtr="false" t="normal">F1288*M1288/1000</f>
        <v>2.5235</v>
      </c>
    </row>
    <row customHeight="true" ht="12" outlineLevel="0" r="1289">
      <c r="A1289" s="88" t="n"/>
      <c r="B1289" s="89" t="n"/>
      <c r="C1289" s="89" t="n"/>
      <c r="D1289" s="89" t="n"/>
      <c r="E1289" s="88" t="n"/>
      <c r="F1289" s="88" t="n"/>
      <c r="G1289" s="88" t="n"/>
      <c r="H1289" s="88" t="s">
        <v>26</v>
      </c>
      <c r="I1289" s="93" t="n">
        <f aca="false" ca="false" dt2D="false" dtr="false" t="normal">SUM(I1284:I1288)</f>
        <v>4.59</v>
      </c>
      <c r="J1289" s="93" t="n">
        <f aca="false" ca="false" dt2D="false" dtr="false" t="normal">SUM(J1284:J1288)</f>
        <v>11.61</v>
      </c>
      <c r="K1289" s="93" t="n">
        <f aca="false" ca="false" dt2D="false" dtr="false" t="normal">SUM(K1284:K1288)</f>
        <v>45.37</v>
      </c>
      <c r="L1289" s="93" t="n">
        <f aca="false" ca="false" dt2D="false" dtr="false" t="normal">SUM(L1284:L1288)</f>
        <v>200.63</v>
      </c>
      <c r="M1289" s="93" t="n"/>
      <c r="N1289" s="79" t="n">
        <f aca="false" ca="false" dt2D="false" dtr="false" t="normal">SUM(N1284:N1288)</f>
        <v>8.891399</v>
      </c>
    </row>
    <row outlineLevel="0" r="1290">
      <c r="A1290" s="83" t="n"/>
      <c r="B1290" s="84" t="s">
        <v>37</v>
      </c>
      <c r="C1290" s="102" t="n">
        <v>70</v>
      </c>
      <c r="D1290" s="102" t="n">
        <v>90</v>
      </c>
      <c r="E1290" s="83" t="s">
        <v>38</v>
      </c>
      <c r="F1290" s="83" t="n">
        <v>80</v>
      </c>
      <c r="G1290" s="83" t="n">
        <v>80</v>
      </c>
      <c r="H1290" s="85" t="n"/>
      <c r="I1290" s="83" t="n">
        <v>6.96</v>
      </c>
      <c r="J1290" s="83" t="n">
        <v>1.2</v>
      </c>
      <c r="K1290" s="83" t="n">
        <v>32.96</v>
      </c>
      <c r="L1290" s="83" t="n">
        <v>181</v>
      </c>
      <c r="M1290" s="63" t="n">
        <v>55.61</v>
      </c>
      <c r="N1290" s="63" t="n">
        <f aca="false" ca="false" dt2D="false" dtr="false" t="normal">F1290*M1290/1000</f>
        <v>4.4488</v>
      </c>
    </row>
    <row outlineLevel="0" r="1291">
      <c r="A1291" s="83" t="n"/>
      <c r="B1291" s="87" t="s"/>
      <c r="C1291" s="103" t="n">
        <v>10</v>
      </c>
      <c r="D1291" s="103" t="n">
        <v>10</v>
      </c>
      <c r="E1291" s="83" t="s">
        <v>39</v>
      </c>
      <c r="F1291" s="83" t="n">
        <v>10</v>
      </c>
      <c r="G1291" s="83" t="n"/>
      <c r="H1291" s="85" t="n"/>
      <c r="I1291" s="83" t="n">
        <v>2.68</v>
      </c>
      <c r="J1291" s="83" t="n">
        <v>2.57</v>
      </c>
      <c r="K1291" s="83" t="s">
        <v>29</v>
      </c>
      <c r="L1291" s="83" t="n">
        <v>33.79</v>
      </c>
      <c r="M1291" s="63" t="n">
        <v>523.4</v>
      </c>
      <c r="N1291" s="63" t="n">
        <f aca="false" ca="false" dt2D="false" dtr="false" t="normal">F1291*M1291/1000</f>
        <v>5.234</v>
      </c>
    </row>
    <row outlineLevel="0" r="1292">
      <c r="A1292" s="83" t="n"/>
      <c r="B1292" s="84" t="n"/>
      <c r="C1292" s="84" t="n">
        <v>10</v>
      </c>
      <c r="D1292" s="84" t="n">
        <v>10</v>
      </c>
      <c r="E1292" s="83" t="s">
        <v>40</v>
      </c>
      <c r="F1292" s="83" t="n">
        <v>10</v>
      </c>
      <c r="G1292" s="83" t="n"/>
      <c r="H1292" s="85" t="n"/>
      <c r="I1292" s="83" t="n">
        <v>0.08</v>
      </c>
      <c r="J1292" s="83" t="n">
        <v>7.25</v>
      </c>
      <c r="K1292" s="83" t="n">
        <v>0.26</v>
      </c>
      <c r="L1292" s="83" t="n">
        <v>66.1</v>
      </c>
      <c r="M1292" s="63" t="n">
        <v>504.7</v>
      </c>
      <c r="N1292" s="63" t="n">
        <f aca="false" ca="false" dt2D="false" dtr="false" t="normal">F1292*M1292/1000</f>
        <v>5.047</v>
      </c>
    </row>
    <row ht="23" outlineLevel="0" r="1293">
      <c r="A1293" s="83" t="n"/>
      <c r="B1293" s="84" t="n"/>
      <c r="C1293" s="84" t="n"/>
      <c r="D1293" s="84" t="n"/>
      <c r="E1293" s="83" t="n"/>
      <c r="F1293" s="83" t="n"/>
      <c r="G1293" s="83" t="n"/>
      <c r="H1293" s="85" t="s">
        <v>42</v>
      </c>
      <c r="I1293" s="86" t="n">
        <f aca="false" ca="false" dt2D="false" dtr="false" t="normal">SUM(I1290:I1292)</f>
        <v>9.72</v>
      </c>
      <c r="J1293" s="86" t="n">
        <f aca="false" ca="false" dt2D="false" dtr="false" t="normal">SUM(J1290:J1292)</f>
        <v>11.02</v>
      </c>
      <c r="K1293" s="86" t="n">
        <f aca="false" ca="false" dt2D="false" dtr="false" t="normal">SUM(K1290:K1292)</f>
        <v>33.22</v>
      </c>
      <c r="L1293" s="86" t="n">
        <f aca="false" ca="false" dt2D="false" dtr="false" t="normal">SUM(L1290:L1292)</f>
        <v>280.89</v>
      </c>
      <c r="M1293" s="86" t="n"/>
      <c r="N1293" s="79" t="n">
        <f aca="false" ca="false" dt2D="false" dtr="false" t="normal">SUM(N1290:N1292)</f>
        <v>14.7298</v>
      </c>
    </row>
    <row outlineLevel="0" r="1294">
      <c r="A1294" s="88" t="n"/>
      <c r="B1294" s="89" t="s">
        <v>115</v>
      </c>
      <c r="C1294" s="89" t="n">
        <v>120</v>
      </c>
      <c r="D1294" s="89" t="n">
        <v>120</v>
      </c>
      <c r="E1294" s="88" t="s">
        <v>116</v>
      </c>
      <c r="F1294" s="88" t="n">
        <v>120</v>
      </c>
      <c r="G1294" s="88" t="n">
        <v>120</v>
      </c>
      <c r="H1294" s="88" t="n">
        <v>120</v>
      </c>
      <c r="I1294" s="88" t="n">
        <v>1.8</v>
      </c>
      <c r="J1294" s="88" t="n">
        <v>0.084</v>
      </c>
      <c r="K1294" s="88" t="n">
        <v>17.2</v>
      </c>
      <c r="L1294" s="88" t="n">
        <v>74.8</v>
      </c>
      <c r="M1294" s="63" t="n">
        <v>68.9</v>
      </c>
      <c r="N1294" s="79" t="n">
        <f aca="false" ca="false" dt2D="false" dtr="false" t="normal">F1294*M1294/1000</f>
        <v>8.268</v>
      </c>
    </row>
    <row customHeight="true" ht="12" outlineLevel="0" r="1295">
      <c r="A1295" s="83" t="s">
        <v>45</v>
      </c>
      <c r="B1295" s="84" t="s">
        <v>46</v>
      </c>
      <c r="C1295" s="84" t="n">
        <v>100</v>
      </c>
      <c r="D1295" s="84" t="n">
        <v>100</v>
      </c>
      <c r="E1295" s="83" t="s">
        <v>46</v>
      </c>
      <c r="F1295" s="83" t="n">
        <v>100</v>
      </c>
      <c r="G1295" s="83" t="n">
        <v>100</v>
      </c>
      <c r="H1295" s="85" t="n">
        <v>100</v>
      </c>
      <c r="I1295" s="83" t="n"/>
      <c r="J1295" s="83" t="n"/>
      <c r="K1295" s="83" t="n">
        <v>19</v>
      </c>
      <c r="L1295" s="83" t="n">
        <v>75</v>
      </c>
      <c r="M1295" s="63" t="n">
        <v>65.86</v>
      </c>
      <c r="N1295" s="79" t="n">
        <f aca="false" ca="false" dt2D="false" dtr="false" t="normal">F1295*M1295/1000</f>
        <v>6.586</v>
      </c>
    </row>
    <row outlineLevel="0" r="1296">
      <c r="A1296" s="88" t="n"/>
      <c r="B1296" s="89" t="n"/>
      <c r="C1296" s="89" t="n"/>
      <c r="D1296" s="89" t="n"/>
      <c r="E1296" s="88" t="n"/>
      <c r="F1296" s="88" t="n"/>
      <c r="G1296" s="88" t="n"/>
      <c r="H1296" s="88" t="n"/>
      <c r="I1296" s="192" t="n">
        <f aca="false" ca="false" dt2D="false" dtr="false" t="normal">SUM(I1294:I1295)</f>
        <v>1.8</v>
      </c>
      <c r="J1296" s="192" t="n">
        <f aca="false" ca="false" dt2D="false" dtr="false" t="normal">SUM(J1294:J1295)</f>
        <v>0.084</v>
      </c>
      <c r="K1296" s="192" t="n">
        <f aca="false" ca="false" dt2D="false" dtr="false" t="normal">SUM(K1294:K1295)</f>
        <v>36.2</v>
      </c>
      <c r="L1296" s="192" t="n">
        <f aca="false" ca="false" dt2D="false" dtr="false" t="normal">SUM(L1294:L1295)</f>
        <v>149.8</v>
      </c>
      <c r="M1296" s="192" t="n">
        <f aca="false" ca="false" dt2D="false" dtr="false" t="normal">SUM(M1294:M1295)</f>
        <v>134.76</v>
      </c>
      <c r="N1296" s="63" t="n"/>
    </row>
    <row ht="21" outlineLevel="0" r="1297">
      <c r="A1297" s="88" t="n"/>
      <c r="B1297" s="187" t="s">
        <v>47</v>
      </c>
      <c r="C1297" s="187" t="n"/>
      <c r="D1297" s="187" t="n"/>
      <c r="E1297" s="88" t="n"/>
      <c r="F1297" s="88" t="n"/>
      <c r="G1297" s="88" t="n"/>
      <c r="H1297" s="88" t="n"/>
      <c r="I1297" s="192" t="n">
        <f aca="false" ca="false" dt2D="false" dtr="false" t="normal">I1296+I1293+I1289+I1283+I1279</f>
        <v>26.5</v>
      </c>
      <c r="J1297" s="192" t="n">
        <f aca="false" ca="false" dt2D="false" dtr="false" t="normal">J1296+J1293+J1289+J1283+J1279</f>
        <v>30.124</v>
      </c>
      <c r="K1297" s="192" t="n">
        <f aca="false" ca="false" dt2D="false" dtr="false" t="normal">K1296+K1293+K1289+K1283+K1279</f>
        <v>191.84</v>
      </c>
      <c r="L1297" s="192" t="n">
        <f aca="false" ca="false" dt2D="false" dtr="false" t="normal">L1296+L1293+L1289+L1283+L1279</f>
        <v>1039.4</v>
      </c>
      <c r="M1297" s="192" t="n"/>
      <c r="N1297" s="79" t="n">
        <f aca="false" ca="false" dt2D="false" dtr="false" t="normal">N1295+N1294+N1293+N1289+N1283+N1279</f>
        <v>49.665881</v>
      </c>
    </row>
    <row customHeight="true" ht="12" outlineLevel="0" r="1298">
      <c r="A1298" s="93" t="s">
        <v>48</v>
      </c>
      <c r="B1298" s="89" t="n"/>
      <c r="C1298" s="89" t="n"/>
      <c r="D1298" s="89" t="n"/>
      <c r="E1298" s="88" t="n"/>
      <c r="F1298" s="88" t="n"/>
      <c r="G1298" s="88" t="n"/>
      <c r="H1298" s="88" t="n"/>
      <c r="I1298" s="88" t="n"/>
      <c r="J1298" s="88" t="n"/>
      <c r="K1298" s="88" t="n"/>
      <c r="L1298" s="193" t="s">
        <v>29</v>
      </c>
      <c r="M1298" s="63" t="n"/>
      <c r="N1298" s="63" t="n"/>
    </row>
    <row outlineLevel="0" r="1299">
      <c r="A1299" s="88" t="s">
        <v>280</v>
      </c>
      <c r="B1299" s="89" t="s">
        <v>281</v>
      </c>
      <c r="C1299" s="90" t="n"/>
      <c r="D1299" s="90" t="n"/>
      <c r="E1299" s="88" t="s">
        <v>59</v>
      </c>
      <c r="F1299" s="88" t="n">
        <v>116</v>
      </c>
      <c r="G1299" s="88" t="n">
        <v>84</v>
      </c>
      <c r="H1299" s="88" t="n"/>
      <c r="I1299" s="191" t="n">
        <v>2.32</v>
      </c>
      <c r="J1299" s="88" t="n">
        <v>0.33</v>
      </c>
      <c r="K1299" s="88" t="n">
        <v>14.69</v>
      </c>
      <c r="L1299" s="193" t="n">
        <v>66.82</v>
      </c>
      <c r="M1299" s="63" t="n">
        <v>30.16</v>
      </c>
      <c r="N1299" s="63" t="n">
        <f aca="false" ca="false" dt2D="false" dtr="false" t="normal">F1299*M1299/1000</f>
        <v>3.49856</v>
      </c>
    </row>
    <row outlineLevel="0" r="1300">
      <c r="A1300" s="88" t="n"/>
      <c r="B1300" s="194" t="s"/>
      <c r="C1300" s="195" t="n">
        <v>80</v>
      </c>
      <c r="D1300" s="195" t="n">
        <v>120</v>
      </c>
      <c r="E1300" s="88" t="s">
        <v>60</v>
      </c>
      <c r="F1300" s="88" t="n">
        <v>20.2</v>
      </c>
      <c r="G1300" s="88" t="n">
        <v>17</v>
      </c>
      <c r="H1300" s="88" t="n"/>
      <c r="I1300" s="88" t="n">
        <v>0.34</v>
      </c>
      <c r="J1300" s="88" t="s">
        <v>29</v>
      </c>
      <c r="K1300" s="88" t="n">
        <v>8.26</v>
      </c>
      <c r="L1300" s="193" t="n">
        <v>8.26</v>
      </c>
      <c r="M1300" s="63" t="n">
        <v>27.74</v>
      </c>
      <c r="N1300" s="63" t="n">
        <f aca="false" ca="false" dt2D="false" dtr="false" t="normal">F1300*M1300/1000</f>
        <v>0.560348</v>
      </c>
    </row>
    <row ht="23" outlineLevel="0" r="1301">
      <c r="A1301" s="88" t="n"/>
      <c r="B1301" s="91" t="s"/>
      <c r="C1301" s="92" t="n"/>
      <c r="D1301" s="92" t="n"/>
      <c r="E1301" s="88" t="s">
        <v>69</v>
      </c>
      <c r="F1301" s="88" t="n">
        <v>10</v>
      </c>
      <c r="G1301" s="88" t="n">
        <v>10</v>
      </c>
      <c r="H1301" s="88" t="n"/>
      <c r="I1301" s="88" t="s">
        <v>29</v>
      </c>
      <c r="J1301" s="88" t="n">
        <v>9.98</v>
      </c>
      <c r="K1301" s="88" t="s">
        <v>29</v>
      </c>
      <c r="L1301" s="191" t="n">
        <v>89.9</v>
      </c>
      <c r="M1301" s="63" t="n">
        <v>118.3</v>
      </c>
      <c r="N1301" s="63" t="n">
        <f aca="false" ca="false" dt2D="false" dtr="false" t="normal">F1301*M1301/1000</f>
        <v>1.183</v>
      </c>
    </row>
    <row customHeight="true" ht="12" outlineLevel="0" r="1302">
      <c r="A1302" s="88" t="n"/>
      <c r="B1302" s="89" t="n"/>
      <c r="C1302" s="89" t="n"/>
      <c r="D1302" s="89" t="n"/>
      <c r="E1302" s="88" t="s">
        <v>30</v>
      </c>
      <c r="F1302" s="88" t="n">
        <v>1</v>
      </c>
      <c r="G1302" s="88" t="n">
        <v>1</v>
      </c>
      <c r="H1302" s="88" t="n"/>
      <c r="I1302" s="88" t="s">
        <v>29</v>
      </c>
      <c r="J1302" s="88" t="s">
        <v>29</v>
      </c>
      <c r="K1302" s="88" t="s">
        <v>29</v>
      </c>
      <c r="L1302" s="193" t="n">
        <v>13.5</v>
      </c>
      <c r="M1302" s="63" t="n"/>
      <c r="N1302" s="63" t="n">
        <f aca="false" ca="false" dt2D="false" dtr="false" t="normal">F1302*M1302/1000</f>
        <v>0</v>
      </c>
    </row>
    <row customHeight="true" ht="12" outlineLevel="0" r="1303">
      <c r="A1303" s="88" t="n"/>
      <c r="B1303" s="89" t="n"/>
      <c r="C1303" s="89" t="n"/>
      <c r="D1303" s="89" t="n"/>
      <c r="E1303" s="88" t="s">
        <v>61</v>
      </c>
      <c r="F1303" s="88" t="n">
        <v>31.3</v>
      </c>
      <c r="G1303" s="88" t="n">
        <v>25</v>
      </c>
      <c r="H1303" s="88" t="n"/>
      <c r="I1303" s="88" t="n">
        <v>0.25</v>
      </c>
      <c r="J1303" s="88" t="n">
        <v>0.03</v>
      </c>
      <c r="K1303" s="88" t="n">
        <v>0.71</v>
      </c>
      <c r="L1303" s="88" t="n">
        <v>3.3</v>
      </c>
      <c r="M1303" s="63" t="n"/>
      <c r="N1303" s="63" t="n">
        <f aca="false" ca="false" dt2D="false" dtr="false" t="normal">F1303*M1303/1000</f>
        <v>0</v>
      </c>
    </row>
    <row outlineLevel="0" r="1304">
      <c r="A1304" s="88" t="n"/>
      <c r="B1304" s="89" t="n"/>
      <c r="C1304" s="89" t="n"/>
      <c r="D1304" s="89" t="n"/>
      <c r="E1304" s="88" t="s">
        <v>51</v>
      </c>
      <c r="F1304" s="88" t="n">
        <v>12.6</v>
      </c>
      <c r="G1304" s="88" t="n">
        <v>10</v>
      </c>
      <c r="H1304" s="88" t="n"/>
      <c r="I1304" s="88" t="n">
        <v>0.13</v>
      </c>
      <c r="J1304" s="88" t="n">
        <v>0.01</v>
      </c>
      <c r="K1304" s="88" t="n">
        <v>0.71</v>
      </c>
      <c r="L1304" s="88" t="n">
        <v>4.1</v>
      </c>
      <c r="M1304" s="63" t="n">
        <v>36.67</v>
      </c>
      <c r="N1304" s="63" t="n">
        <f aca="false" ca="false" dt2D="false" dtr="false" t="normal">F1304*M1304/1000</f>
        <v>0.462042</v>
      </c>
    </row>
    <row customHeight="true" ht="12" outlineLevel="0" r="1305">
      <c r="A1305" s="88" t="n"/>
      <c r="B1305" s="89" t="n"/>
      <c r="C1305" s="89" t="n"/>
      <c r="D1305" s="89" t="n"/>
      <c r="E1305" s="88" t="n"/>
      <c r="F1305" s="88" t="n"/>
      <c r="G1305" s="88" t="n"/>
      <c r="H1305" s="88" t="n">
        <v>100</v>
      </c>
      <c r="I1305" s="196" t="n">
        <f aca="false" ca="false" dt2D="false" dtr="false" t="normal">SUM(I1299:I1304)</f>
        <v>3.04</v>
      </c>
      <c r="J1305" s="196" t="n">
        <f aca="false" ca="false" dt2D="false" dtr="false" t="normal">SUM(J1299:J1304)</f>
        <v>10.35</v>
      </c>
      <c r="K1305" s="196" t="n">
        <f aca="false" ca="false" dt2D="false" dtr="false" t="normal">SUM(K1299:K1304)</f>
        <v>24.37</v>
      </c>
      <c r="L1305" s="196" t="n">
        <f aca="false" ca="false" dt2D="false" dtr="false" t="normal">SUM(L1299:L1304)</f>
        <v>185.88</v>
      </c>
      <c r="M1305" s="196" t="n"/>
      <c r="N1305" s="79" t="n">
        <f aca="false" ca="false" dt2D="false" dtr="false" t="normal">SUM(N1299:N1304)</f>
        <v>5.70395</v>
      </c>
    </row>
    <row outlineLevel="0" r="1306">
      <c r="A1306" s="83" t="s">
        <v>220</v>
      </c>
      <c r="B1306" s="84" t="s">
        <v>221</v>
      </c>
      <c r="C1306" s="84" t="n"/>
      <c r="D1306" s="84" t="n"/>
      <c r="E1306" s="83" t="s">
        <v>57</v>
      </c>
      <c r="F1306" s="83" t="n">
        <v>62.5</v>
      </c>
      <c r="G1306" s="83" t="n">
        <v>50</v>
      </c>
      <c r="H1306" s="85" t="n"/>
      <c r="I1306" s="83" t="n">
        <v>0.15</v>
      </c>
      <c r="J1306" s="83" t="n">
        <v>0.05</v>
      </c>
      <c r="K1306" s="83" t="n">
        <v>2.85</v>
      </c>
      <c r="L1306" s="83" t="n">
        <v>13.5</v>
      </c>
      <c r="M1306" s="63" t="n">
        <v>18.46</v>
      </c>
      <c r="N1306" s="63" t="n">
        <f aca="false" ca="false" dt2D="false" dtr="false" t="normal">F1306*M1306/1000</f>
        <v>1.15375</v>
      </c>
    </row>
    <row outlineLevel="0" r="1307">
      <c r="A1307" s="83" t="n"/>
      <c r="B1307" s="87" t="s"/>
      <c r="C1307" s="84" t="n"/>
      <c r="D1307" s="84" t="n"/>
      <c r="E1307" s="83" t="s">
        <v>51</v>
      </c>
      <c r="F1307" s="83" t="n">
        <v>12.5</v>
      </c>
      <c r="G1307" s="83" t="n">
        <v>10</v>
      </c>
      <c r="H1307" s="85" t="n"/>
      <c r="I1307" s="83" t="n">
        <v>0.12</v>
      </c>
      <c r="J1307" s="83" t="n">
        <v>0.05</v>
      </c>
      <c r="K1307" s="83" t="n">
        <v>6.3</v>
      </c>
      <c r="L1307" s="83" t="n">
        <v>3.4</v>
      </c>
      <c r="M1307" s="63" t="n">
        <v>36.67</v>
      </c>
      <c r="N1307" s="63" t="n">
        <f aca="false" ca="false" dt2D="false" dtr="false" t="normal">F1307*M1307/1000</f>
        <v>0.458375</v>
      </c>
    </row>
    <row ht="23" outlineLevel="0" r="1308">
      <c r="A1308" s="83" t="n"/>
      <c r="B1308" s="84" t="n"/>
      <c r="C1308" s="84" t="s">
        <v>304</v>
      </c>
      <c r="D1308" s="84" t="s">
        <v>304</v>
      </c>
      <c r="E1308" s="83" t="s">
        <v>60</v>
      </c>
      <c r="F1308" s="83" t="n">
        <v>12</v>
      </c>
      <c r="G1308" s="83" t="n">
        <v>10</v>
      </c>
      <c r="H1308" s="85" t="n"/>
      <c r="I1308" s="83" t="n">
        <v>0.6</v>
      </c>
      <c r="J1308" s="83" t="n">
        <v>0.12</v>
      </c>
      <c r="K1308" s="83" t="n">
        <v>4.89</v>
      </c>
      <c r="L1308" s="83" t="n">
        <v>24.6</v>
      </c>
      <c r="M1308" s="63" t="n">
        <v>27.74</v>
      </c>
      <c r="N1308" s="63" t="n">
        <f aca="false" ca="false" dt2D="false" dtr="false" t="normal">F1308*M1308/1000</f>
        <v>0.33288</v>
      </c>
    </row>
    <row outlineLevel="0" r="1309">
      <c r="A1309" s="83" t="n"/>
      <c r="B1309" s="84" t="n"/>
      <c r="C1309" s="84" t="n"/>
      <c r="D1309" s="84" t="n"/>
      <c r="E1309" s="83" t="s">
        <v>59</v>
      </c>
      <c r="F1309" s="83" t="n">
        <v>40</v>
      </c>
      <c r="G1309" s="83" t="n">
        <v>30</v>
      </c>
      <c r="H1309" s="85" t="n"/>
      <c r="I1309" s="83" t="n">
        <v>0.8</v>
      </c>
      <c r="J1309" s="83" t="n">
        <v>0.11</v>
      </c>
      <c r="K1309" s="83" t="n">
        <v>0.37</v>
      </c>
      <c r="L1309" s="83" t="n">
        <v>23.04</v>
      </c>
      <c r="M1309" s="63" t="n">
        <v>30.16</v>
      </c>
      <c r="N1309" s="63" t="n">
        <f aca="false" ca="false" dt2D="false" dtr="false" t="normal">F1309*M1309/1000</f>
        <v>1.2064</v>
      </c>
    </row>
    <row outlineLevel="0" r="1310">
      <c r="A1310" s="83" t="n"/>
      <c r="B1310" s="84" t="n"/>
      <c r="C1310" s="84" t="n"/>
      <c r="D1310" s="84" t="n"/>
      <c r="E1310" s="83" t="s">
        <v>223</v>
      </c>
      <c r="F1310" s="83" t="n">
        <v>3.2</v>
      </c>
      <c r="G1310" s="83" t="n">
        <v>2.5</v>
      </c>
      <c r="H1310" s="85" t="n"/>
      <c r="I1310" s="83" t="n">
        <v>3.42</v>
      </c>
      <c r="J1310" s="83" t="n"/>
      <c r="K1310" s="83" t="n"/>
      <c r="L1310" s="83" t="n"/>
      <c r="M1310" s="63" t="n"/>
      <c r="N1310" s="63" t="n">
        <f aca="false" ca="false" dt2D="false" dtr="false" t="normal">F1310*M1310/1000</f>
        <v>0</v>
      </c>
    </row>
    <row customHeight="true" ht="13.5" outlineLevel="0" r="1311">
      <c r="A1311" s="83" t="n"/>
      <c r="B1311" s="84" t="n"/>
      <c r="C1311" s="84" t="n"/>
      <c r="D1311" s="84" t="n"/>
      <c r="E1311" s="83" t="s">
        <v>224</v>
      </c>
      <c r="F1311" s="83" t="n">
        <v>5</v>
      </c>
      <c r="G1311" s="83" t="n">
        <v>5</v>
      </c>
      <c r="H1311" s="85" t="n"/>
      <c r="I1311" s="83" t="n"/>
      <c r="J1311" s="83" t="n"/>
      <c r="K1311" s="83" t="n"/>
      <c r="L1311" s="83" t="n"/>
      <c r="M1311" s="63" t="n"/>
      <c r="N1311" s="63" t="n">
        <f aca="false" ca="false" dt2D="false" dtr="false" t="normal">F1311*M1311/1000</f>
        <v>0</v>
      </c>
    </row>
    <row outlineLevel="0" r="1312">
      <c r="A1312" s="83" t="n"/>
      <c r="B1312" s="84" t="n"/>
      <c r="C1312" s="84" t="n"/>
      <c r="D1312" s="84" t="n"/>
      <c r="E1312" s="83" t="s">
        <v>69</v>
      </c>
      <c r="F1312" s="83" t="n">
        <v>5</v>
      </c>
      <c r="G1312" s="83" t="n">
        <v>5</v>
      </c>
      <c r="H1312" s="85" t="n"/>
      <c r="I1312" s="83" t="n"/>
      <c r="J1312" s="83" t="n">
        <v>4.99</v>
      </c>
      <c r="K1312" s="83" t="n"/>
      <c r="L1312" s="83" t="n">
        <v>44.95</v>
      </c>
      <c r="M1312" s="63" t="n">
        <v>118.3</v>
      </c>
      <c r="N1312" s="63" t="n">
        <f aca="false" ca="false" dt2D="false" dtr="false" t="normal">F1312*M1312/1000</f>
        <v>0.5915</v>
      </c>
    </row>
    <row outlineLevel="0" r="1313">
      <c r="A1313" s="83" t="n"/>
      <c r="B1313" s="84" t="n"/>
      <c r="C1313" s="84" t="n"/>
      <c r="D1313" s="84" t="n"/>
      <c r="E1313" s="83" t="s">
        <v>30</v>
      </c>
      <c r="F1313" s="83" t="n">
        <v>1</v>
      </c>
      <c r="G1313" s="83" t="n"/>
      <c r="H1313" s="85" t="n"/>
      <c r="I1313" s="83" t="n">
        <v>0.8</v>
      </c>
      <c r="J1313" s="83" t="n">
        <v>0.2</v>
      </c>
      <c r="K1313" s="83" t="n"/>
      <c r="L1313" s="83" t="n">
        <v>6</v>
      </c>
      <c r="M1313" s="63" t="n"/>
      <c r="N1313" s="63" t="n">
        <f aca="false" ca="false" dt2D="false" dtr="false" t="normal">F1313*M1313/1000</f>
        <v>0</v>
      </c>
    </row>
    <row outlineLevel="0" r="1314">
      <c r="A1314" s="83" t="n"/>
      <c r="B1314" s="84" t="n"/>
      <c r="C1314" s="84" t="n"/>
      <c r="D1314" s="84" t="n"/>
      <c r="E1314" s="83" t="s">
        <v>158</v>
      </c>
      <c r="F1314" s="83" t="n">
        <v>200</v>
      </c>
      <c r="G1314" s="83" t="n">
        <v>200</v>
      </c>
      <c r="H1314" s="85" t="n"/>
      <c r="I1314" s="83" t="n">
        <v>9.68</v>
      </c>
      <c r="J1314" s="83" t="n">
        <v>6.24</v>
      </c>
      <c r="K1314" s="83" t="n"/>
      <c r="L1314" s="83" t="n">
        <v>88.29</v>
      </c>
      <c r="M1314" s="63" t="n"/>
      <c r="N1314" s="63" t="n">
        <f aca="false" ca="false" dt2D="false" dtr="false" t="normal">F1314*M1314/1000</f>
        <v>0</v>
      </c>
    </row>
    <row outlineLevel="0" r="1315">
      <c r="A1315" s="83" t="n"/>
      <c r="B1315" s="84" t="n"/>
      <c r="C1315" s="84" t="n"/>
      <c r="D1315" s="84" t="n"/>
      <c r="E1315" s="83" t="s">
        <v>125</v>
      </c>
      <c r="F1315" s="83" t="n">
        <v>54</v>
      </c>
      <c r="G1315" s="83" t="n">
        <v>40</v>
      </c>
      <c r="H1315" s="85" t="n"/>
      <c r="I1315" s="83" t="n">
        <v>10</v>
      </c>
      <c r="J1315" s="83" t="n">
        <v>6.48</v>
      </c>
      <c r="K1315" s="83" t="s">
        <v>29</v>
      </c>
      <c r="L1315" s="83" t="n">
        <v>88.29</v>
      </c>
      <c r="M1315" s="63" t="n">
        <v>323.91</v>
      </c>
      <c r="N1315" s="63" t="n">
        <f aca="false" ca="false" dt2D="false" dtr="false" t="normal">F1315*M1315/1000</f>
        <v>17.49114</v>
      </c>
    </row>
    <row outlineLevel="0" r="1316">
      <c r="A1316" s="83" t="n"/>
      <c r="B1316" s="84" t="n"/>
      <c r="C1316" s="84" t="n"/>
      <c r="D1316" s="84" t="n"/>
      <c r="E1316" s="83" t="s">
        <v>64</v>
      </c>
      <c r="F1316" s="83" t="n">
        <v>10</v>
      </c>
      <c r="G1316" s="83" t="n">
        <v>10</v>
      </c>
      <c r="H1316" s="85" t="n">
        <v>10</v>
      </c>
      <c r="I1316" s="83" t="n">
        <v>0.28</v>
      </c>
      <c r="J1316" s="83" t="n">
        <v>2</v>
      </c>
      <c r="K1316" s="83" t="n">
        <v>0.32</v>
      </c>
      <c r="L1316" s="83" t="n">
        <v>20.64</v>
      </c>
      <c r="M1316" s="63" t="n">
        <v>171.79</v>
      </c>
      <c r="N1316" s="63" t="n">
        <f aca="false" ca="false" dt2D="false" dtr="false" t="normal">F1316*M1316/1000</f>
        <v>1.7179</v>
      </c>
    </row>
    <row ht="23" outlineLevel="0" r="1317">
      <c r="A1317" s="83" t="n"/>
      <c r="B1317" s="84" t="n"/>
      <c r="C1317" s="84" t="n"/>
      <c r="D1317" s="84" t="n"/>
      <c r="E1317" s="83" t="n"/>
      <c r="F1317" s="83" t="n"/>
      <c r="G1317" s="83" t="n"/>
      <c r="H1317" s="85" t="s">
        <v>58</v>
      </c>
      <c r="I1317" s="86" t="n">
        <f aca="false" ca="false" dt2D="false" dtr="false" t="normal">SUM(I1306:I1316)</f>
        <v>25.85</v>
      </c>
      <c r="J1317" s="86" t="n">
        <f aca="false" ca="false" dt2D="false" dtr="false" t="normal">SUM(J1306:J1316)</f>
        <v>20.24</v>
      </c>
      <c r="K1317" s="86" t="n">
        <f aca="false" ca="false" dt2D="false" dtr="false" t="normal">SUM(K1306:K1316)</f>
        <v>14.73</v>
      </c>
      <c r="L1317" s="86" t="n">
        <f aca="false" ca="false" dt2D="false" dtr="false" t="normal">SUM(L1306:L1316)</f>
        <v>312.71</v>
      </c>
      <c r="M1317" s="86" t="n"/>
      <c r="N1317" s="79" t="n">
        <f aca="false" ca="false" dt2D="false" dtr="false" t="normal">SUM(N1306:N1316)</f>
        <v>22.951945</v>
      </c>
    </row>
    <row outlineLevel="0" r="1318">
      <c r="A1318" s="88" t="s">
        <v>282</v>
      </c>
      <c r="B1318" s="90" t="s">
        <v>283</v>
      </c>
      <c r="C1318" s="90" t="n"/>
      <c r="D1318" s="90" t="n"/>
      <c r="E1318" s="88" t="s">
        <v>284</v>
      </c>
      <c r="F1318" s="88" t="n">
        <v>129</v>
      </c>
      <c r="G1318" s="88" t="n">
        <v>75</v>
      </c>
      <c r="H1318" s="88" t="n"/>
      <c r="I1318" s="88" t="n">
        <v>27.4</v>
      </c>
      <c r="J1318" s="88" t="n">
        <v>5.24</v>
      </c>
      <c r="K1318" s="88" t="s">
        <v>29</v>
      </c>
      <c r="L1318" s="88" t="n">
        <v>110</v>
      </c>
      <c r="M1318" s="63" t="n">
        <v>365.85</v>
      </c>
      <c r="N1318" s="63" t="n">
        <f aca="false" ca="false" dt2D="false" dtr="false" t="normal">F1318*M1318/1000</f>
        <v>47.19465</v>
      </c>
    </row>
    <row outlineLevel="0" r="1319">
      <c r="A1319" s="88" t="n"/>
      <c r="B1319" s="89" t="n"/>
      <c r="C1319" s="89" t="n"/>
      <c r="D1319" s="89" t="n"/>
      <c r="E1319" s="88" t="s">
        <v>30</v>
      </c>
      <c r="F1319" s="88" t="n">
        <v>2</v>
      </c>
      <c r="G1319" s="88" t="n">
        <v>2</v>
      </c>
      <c r="H1319" s="88" t="n"/>
      <c r="I1319" s="88" t="s">
        <v>29</v>
      </c>
      <c r="J1319" s="88" t="s">
        <v>29</v>
      </c>
      <c r="K1319" s="88" t="s">
        <v>29</v>
      </c>
      <c r="L1319" s="88" t="n">
        <v>47.68</v>
      </c>
      <c r="M1319" s="63" t="n"/>
      <c r="N1319" s="63" t="n">
        <f aca="false" ca="false" dt2D="false" dtr="false" t="normal">F1319*M1319/1000</f>
        <v>0</v>
      </c>
    </row>
    <row customHeight="true" ht="12.75" outlineLevel="0" r="1320">
      <c r="A1320" s="88" t="n"/>
      <c r="B1320" s="89" t="n"/>
      <c r="C1320" s="89" t="s">
        <v>285</v>
      </c>
      <c r="D1320" s="89" t="n"/>
      <c r="E1320" s="88" t="s">
        <v>69</v>
      </c>
      <c r="F1320" s="88" t="n">
        <v>6</v>
      </c>
      <c r="G1320" s="88" t="n">
        <v>6</v>
      </c>
      <c r="H1320" s="88" t="n"/>
      <c r="I1320" s="88" t="s">
        <v>29</v>
      </c>
      <c r="J1320" s="88" t="n">
        <v>5.99</v>
      </c>
      <c r="K1320" s="88" t="s">
        <v>29</v>
      </c>
      <c r="L1320" s="88" t="n">
        <v>53.94</v>
      </c>
      <c r="M1320" s="63" t="n">
        <v>118.3</v>
      </c>
      <c r="N1320" s="63" t="n">
        <f aca="false" ca="false" dt2D="false" dtr="false" t="normal">F1320*M1320/1000</f>
        <v>0.7098</v>
      </c>
    </row>
    <row ht="23" outlineLevel="0" r="1321">
      <c r="A1321" s="88" t="n"/>
      <c r="B1321" s="89" t="n"/>
      <c r="C1321" s="89" t="n"/>
      <c r="D1321" s="89" t="n"/>
      <c r="E1321" s="88" t="s">
        <v>88</v>
      </c>
      <c r="F1321" s="88" t="n">
        <v>6</v>
      </c>
      <c r="G1321" s="88" t="n">
        <v>6</v>
      </c>
      <c r="H1321" s="88" t="n"/>
      <c r="I1321" s="88" t="n">
        <v>0.62</v>
      </c>
      <c r="J1321" s="88" t="n">
        <v>0.06</v>
      </c>
      <c r="K1321" s="88" t="n">
        <v>4.136</v>
      </c>
      <c r="L1321" s="88" t="n">
        <v>20.04</v>
      </c>
      <c r="M1321" s="63" t="n">
        <v>31.32</v>
      </c>
      <c r="N1321" s="63" t="n">
        <f aca="false" ca="false" dt2D="false" dtr="false" t="normal">F1321*M1321/1000</f>
        <v>0.18792</v>
      </c>
    </row>
    <row outlineLevel="0" r="1322">
      <c r="A1322" s="88" t="n"/>
      <c r="B1322" s="89" t="n"/>
      <c r="C1322" s="89" t="n"/>
      <c r="D1322" s="89" t="n"/>
      <c r="E1322" s="88" t="s">
        <v>286</v>
      </c>
      <c r="F1322" s="88" t="n"/>
      <c r="G1322" s="88" t="n">
        <v>0.004</v>
      </c>
      <c r="H1322" s="88" t="n"/>
      <c r="I1322" s="88" t="s">
        <v>29</v>
      </c>
      <c r="J1322" s="88" t="s">
        <v>29</v>
      </c>
      <c r="K1322" s="88" t="s">
        <v>29</v>
      </c>
      <c r="L1322" s="93" t="n"/>
      <c r="M1322" s="63" t="n"/>
      <c r="N1322" s="63" t="n"/>
    </row>
    <row outlineLevel="0" r="1323">
      <c r="A1323" s="88" t="n"/>
      <c r="B1323" s="89" t="n"/>
      <c r="C1323" s="89" t="n"/>
      <c r="D1323" s="89" t="n"/>
      <c r="E1323" s="88" t="n"/>
      <c r="F1323" s="88" t="n"/>
      <c r="G1323" s="88" t="n"/>
      <c r="H1323" s="88" t="s">
        <v>285</v>
      </c>
      <c r="I1323" s="93" t="n">
        <f aca="false" ca="false" dt2D="false" dtr="false" t="normal">SUM(I1318:I1322)</f>
        <v>28.02</v>
      </c>
      <c r="J1323" s="93" t="n">
        <f aca="false" ca="false" dt2D="false" dtr="false" t="normal">SUM(J1318:J1322)</f>
        <v>11.29</v>
      </c>
      <c r="K1323" s="93" t="n">
        <f aca="false" ca="false" dt2D="false" dtr="false" t="normal">SUM(K1318:K1322)</f>
        <v>4.136</v>
      </c>
      <c r="L1323" s="93" t="n">
        <f aca="false" ca="false" dt2D="false" dtr="false" t="normal">SUM(L1318:L1322)</f>
        <v>231.66</v>
      </c>
      <c r="M1323" s="93" t="n"/>
      <c r="N1323" s="79" t="n">
        <f aca="false" ca="false" dt2D="false" dtr="false" t="normal">SUM(N1318:N1322)</f>
        <v>48.09237</v>
      </c>
    </row>
    <row customHeight="true" ht="12" outlineLevel="0" r="1324">
      <c r="A1324" s="88" t="s">
        <v>287</v>
      </c>
      <c r="B1324" s="89" t="s">
        <v>288</v>
      </c>
      <c r="C1324" s="90" t="n"/>
      <c r="D1324" s="90" t="n"/>
      <c r="E1324" s="88" t="s">
        <v>143</v>
      </c>
      <c r="F1324" s="88" t="n">
        <v>34</v>
      </c>
      <c r="G1324" s="88" t="n">
        <v>34</v>
      </c>
      <c r="H1324" s="88" t="n">
        <v>100</v>
      </c>
      <c r="I1324" s="88" t="n">
        <v>3.5</v>
      </c>
      <c r="J1324" s="88" t="n">
        <v>0.37</v>
      </c>
      <c r="K1324" s="88" t="n">
        <v>23.6</v>
      </c>
      <c r="L1324" s="88" t="n">
        <v>124.5</v>
      </c>
      <c r="M1324" s="63" t="n">
        <v>41.18</v>
      </c>
      <c r="N1324" s="63" t="n">
        <f aca="false" ca="false" dt2D="false" dtr="false" t="normal">F1324*M1324/1000</f>
        <v>1.40012</v>
      </c>
    </row>
    <row outlineLevel="0" r="1325">
      <c r="A1325" s="88" t="n"/>
      <c r="B1325" s="91" t="s"/>
      <c r="C1325" s="92" t="n">
        <v>100</v>
      </c>
      <c r="D1325" s="92" t="n">
        <v>100</v>
      </c>
      <c r="E1325" s="88" t="s">
        <v>30</v>
      </c>
      <c r="F1325" s="88" t="n">
        <v>2</v>
      </c>
      <c r="G1325" s="88" t="n">
        <v>2</v>
      </c>
      <c r="H1325" s="88" t="n"/>
      <c r="I1325" s="88" t="s">
        <v>29</v>
      </c>
      <c r="J1325" s="88" t="s">
        <v>29</v>
      </c>
      <c r="K1325" s="88" t="s">
        <v>29</v>
      </c>
      <c r="L1325" s="88" t="s">
        <v>29</v>
      </c>
      <c r="M1325" s="63" t="n"/>
      <c r="N1325" s="63" t="n">
        <f aca="false" ca="false" dt2D="false" dtr="false" t="normal">F1325*M1325/1000</f>
        <v>0</v>
      </c>
    </row>
    <row ht="23" outlineLevel="0" r="1326">
      <c r="A1326" s="88" t="n"/>
      <c r="B1326" s="89" t="n"/>
      <c r="C1326" s="89" t="n"/>
      <c r="D1326" s="89" t="n"/>
      <c r="E1326" s="88" t="s">
        <v>31</v>
      </c>
      <c r="F1326" s="88" t="n">
        <v>3.5</v>
      </c>
      <c r="G1326" s="88" t="n">
        <v>3.5</v>
      </c>
      <c r="H1326" s="88" t="n"/>
      <c r="I1326" s="88" t="n">
        <v>0.02</v>
      </c>
      <c r="J1326" s="88" t="n">
        <v>2.5</v>
      </c>
      <c r="K1326" s="88" t="n">
        <v>0.04</v>
      </c>
      <c r="L1326" s="88" t="n">
        <v>23.1</v>
      </c>
      <c r="M1326" s="63" t="n">
        <v>504.7</v>
      </c>
      <c r="N1326" s="63" t="n">
        <f aca="false" ca="false" dt2D="false" dtr="false" t="normal">F1326*M1326/1000</f>
        <v>1.76645</v>
      </c>
    </row>
    <row customHeight="true" ht="12" outlineLevel="0" r="1327">
      <c r="A1327" s="88" t="n"/>
      <c r="B1327" s="89" t="n"/>
      <c r="C1327" s="89" t="n"/>
      <c r="D1327" s="89" t="n"/>
      <c r="E1327" s="88" t="n"/>
      <c r="F1327" s="88" t="n"/>
      <c r="G1327" s="88" t="n"/>
      <c r="H1327" s="88" t="n"/>
      <c r="I1327" s="93" t="n">
        <f aca="false" ca="false" dt2D="false" dtr="false" t="normal">SUM(I1324:I1326)</f>
        <v>3.52</v>
      </c>
      <c r="J1327" s="93" t="n">
        <f aca="false" ca="false" dt2D="false" dtr="false" t="normal">SUM(J1324:J1326)</f>
        <v>2.87</v>
      </c>
      <c r="K1327" s="93" t="n">
        <f aca="false" ca="false" dt2D="false" dtr="false" t="normal">SUM(K1324:K1326)</f>
        <v>23.64</v>
      </c>
      <c r="L1327" s="93" t="n">
        <f aca="false" ca="false" dt2D="false" dtr="false" t="normal">SUM(L1324:L1326)</f>
        <v>147.6</v>
      </c>
      <c r="M1327" s="93" t="n"/>
      <c r="N1327" s="79" t="n">
        <f aca="false" ca="false" dt2D="false" dtr="false" t="normal">SUM(N1324:N1326)</f>
        <v>3.16657</v>
      </c>
    </row>
    <row outlineLevel="0" r="1328">
      <c r="A1328" s="83" t="s">
        <v>171</v>
      </c>
      <c r="B1328" s="84" t="s">
        <v>172</v>
      </c>
      <c r="C1328" s="102" t="n"/>
      <c r="D1328" s="102" t="n"/>
      <c r="E1328" s="83" t="s">
        <v>53</v>
      </c>
      <c r="F1328" s="83" t="n">
        <v>25</v>
      </c>
      <c r="G1328" s="83" t="n">
        <v>22</v>
      </c>
      <c r="H1328" s="85" t="n"/>
      <c r="I1328" s="83" t="n">
        <v>0.1</v>
      </c>
      <c r="J1328" s="83" t="n">
        <v>0.09</v>
      </c>
      <c r="K1328" s="83" t="n">
        <v>2.2</v>
      </c>
      <c r="L1328" s="83" t="n">
        <v>9.9</v>
      </c>
      <c r="M1328" s="63" t="n">
        <v>83.14</v>
      </c>
      <c r="N1328" s="63" t="n">
        <f aca="false" ca="false" dt2D="false" dtr="false" t="normal">F1328*M1328/1000</f>
        <v>2.0785</v>
      </c>
    </row>
    <row outlineLevel="0" r="1329">
      <c r="A1329" s="83" t="n"/>
      <c r="B1329" s="87" t="s"/>
      <c r="C1329" s="103" t="n">
        <v>200</v>
      </c>
      <c r="D1329" s="103" t="n">
        <v>200</v>
      </c>
      <c r="E1329" s="83" t="s">
        <v>28</v>
      </c>
      <c r="F1329" s="83" t="n">
        <v>20</v>
      </c>
      <c r="G1329" s="83" t="n">
        <v>20</v>
      </c>
      <c r="H1329" s="85" t="n"/>
      <c r="I1329" s="83" t="n"/>
      <c r="J1329" s="83" t="n"/>
      <c r="K1329" s="83" t="n">
        <v>19.96</v>
      </c>
      <c r="L1329" s="83" t="n">
        <v>75.8</v>
      </c>
      <c r="M1329" s="63" t="n">
        <v>52.87</v>
      </c>
      <c r="N1329" s="63" t="n">
        <f aca="false" ca="false" dt2D="false" dtr="false" t="normal">F1329*M1329/1000</f>
        <v>1.0574</v>
      </c>
    </row>
    <row customHeight="true" ht="12" outlineLevel="0" r="1330">
      <c r="A1330" s="83" t="n"/>
      <c r="B1330" s="84" t="n"/>
      <c r="C1330" s="84" t="n"/>
      <c r="D1330" s="84" t="n"/>
      <c r="E1330" s="83" t="n"/>
      <c r="F1330" s="83" t="n"/>
      <c r="G1330" s="83" t="n"/>
      <c r="H1330" s="85" t="n">
        <v>200</v>
      </c>
      <c r="I1330" s="86" t="n">
        <v>0.1</v>
      </c>
      <c r="J1330" s="86" t="n">
        <v>0.09</v>
      </c>
      <c r="K1330" s="86" t="n">
        <v>22.16</v>
      </c>
      <c r="L1330" s="86" t="n">
        <v>85.7</v>
      </c>
      <c r="M1330" s="63" t="n"/>
      <c r="N1330" s="79" t="n">
        <f aca="false" ca="false" dt2D="false" dtr="false" t="normal">SUM(N1328:N1329)</f>
        <v>3.1359</v>
      </c>
    </row>
    <row customHeight="true" ht="12" outlineLevel="0" r="1331">
      <c r="A1331" s="88" t="n"/>
      <c r="B1331" s="84" t="s">
        <v>81</v>
      </c>
      <c r="C1331" s="84" t="s">
        <v>82</v>
      </c>
      <c r="D1331" s="84" t="s">
        <v>83</v>
      </c>
      <c r="E1331" s="104" t="s">
        <v>84</v>
      </c>
      <c r="F1331" s="104" t="n">
        <v>40</v>
      </c>
      <c r="G1331" s="104" t="n">
        <v>40</v>
      </c>
      <c r="H1331" s="88" t="n">
        <v>40</v>
      </c>
      <c r="I1331" s="83" t="n">
        <v>3.48</v>
      </c>
      <c r="J1331" s="83" t="n">
        <v>0.6</v>
      </c>
      <c r="K1331" s="83" t="n">
        <v>16</v>
      </c>
      <c r="L1331" s="83" t="n">
        <v>83.6</v>
      </c>
      <c r="M1331" s="63" t="n">
        <v>55.61</v>
      </c>
      <c r="N1331" s="63" t="n">
        <f aca="false" ca="false" dt2D="false" dtr="false" t="normal">F1331*M1331/1000</f>
        <v>2.2244</v>
      </c>
    </row>
    <row outlineLevel="0" r="1332">
      <c r="A1332" s="88" t="n"/>
      <c r="B1332" s="84" t="n"/>
      <c r="C1332" s="84" t="n"/>
      <c r="D1332" s="84" t="n"/>
      <c r="E1332" s="83" t="s">
        <v>85</v>
      </c>
      <c r="F1332" s="83" t="n">
        <v>80</v>
      </c>
      <c r="G1332" s="83" t="n">
        <v>80</v>
      </c>
      <c r="H1332" s="85" t="n">
        <v>80</v>
      </c>
      <c r="I1332" s="83" t="n">
        <v>5.28</v>
      </c>
      <c r="J1332" s="83" t="n">
        <v>0.96</v>
      </c>
      <c r="K1332" s="83" t="n">
        <v>28.24</v>
      </c>
      <c r="L1332" s="83" t="n">
        <v>144.8</v>
      </c>
      <c r="M1332" s="63" t="n">
        <v>46.28</v>
      </c>
      <c r="N1332" s="63" t="n">
        <f aca="false" ca="false" dt2D="false" dtr="false" t="normal">F1332*M1332/1000</f>
        <v>3.7024</v>
      </c>
    </row>
    <row outlineLevel="0" r="1333">
      <c r="A1333" s="88" t="n"/>
      <c r="B1333" s="84" t="n"/>
      <c r="C1333" s="84" t="n"/>
      <c r="D1333" s="84" t="n"/>
      <c r="E1333" s="83" t="n"/>
      <c r="F1333" s="83" t="n"/>
      <c r="G1333" s="83" t="n"/>
      <c r="H1333" s="85" t="n"/>
      <c r="I1333" s="86" t="n">
        <f aca="false" ca="false" dt2D="false" dtr="false" t="normal">SUM(I1331:I1332)</f>
        <v>8.76</v>
      </c>
      <c r="J1333" s="86" t="n">
        <f aca="false" ca="false" dt2D="false" dtr="false" t="normal">SUM(J1331:J1332)</f>
        <v>1.56</v>
      </c>
      <c r="K1333" s="86" t="n">
        <f aca="false" ca="false" dt2D="false" dtr="false" t="normal">SUM(K1331:K1332)</f>
        <v>44.24</v>
      </c>
      <c r="L1333" s="86" t="n">
        <f aca="false" ca="false" dt2D="false" dtr="false" t="normal">SUM(L1331:L1332)</f>
        <v>228.4</v>
      </c>
      <c r="M1333" s="86" t="n"/>
      <c r="N1333" s="79" t="n">
        <f aca="false" ca="false" dt2D="false" dtr="false" t="normal">SUM(N1331:N1332)</f>
        <v>5.9268</v>
      </c>
    </row>
    <row customHeight="true" ht="12.75" outlineLevel="0" r="1334">
      <c r="A1334" s="104" t="n"/>
      <c r="B1334" s="197" t="n"/>
      <c r="C1334" s="197" t="n"/>
      <c r="D1334" s="197" t="n"/>
      <c r="E1334" s="104" t="n"/>
      <c r="F1334" s="104" t="n"/>
      <c r="G1334" s="104" t="n"/>
      <c r="H1334" s="88" t="n"/>
      <c r="I1334" s="262" t="n"/>
      <c r="J1334" s="262" t="n"/>
      <c r="K1334" s="262" t="n"/>
      <c r="L1334" s="262" t="n"/>
      <c r="M1334" s="262" t="n"/>
      <c r="N1334" s="63" t="n"/>
    </row>
    <row outlineLevel="0" r="1335">
      <c r="A1335" s="88" t="s">
        <v>261</v>
      </c>
      <c r="B1335" s="89" t="s">
        <v>262</v>
      </c>
      <c r="C1335" s="89" t="n"/>
      <c r="D1335" s="89" t="n"/>
      <c r="E1335" s="88" t="s">
        <v>136</v>
      </c>
      <c r="F1335" s="88" t="n">
        <v>1.74</v>
      </c>
      <c r="G1335" s="88" t="n">
        <v>1.74</v>
      </c>
      <c r="H1335" s="88" t="n"/>
      <c r="I1335" s="88" t="n">
        <v>0.17</v>
      </c>
      <c r="J1335" s="88" t="n">
        <v>0.02</v>
      </c>
      <c r="K1335" s="88" t="n">
        <v>1.19</v>
      </c>
      <c r="L1335" s="88" t="n">
        <v>5.81</v>
      </c>
      <c r="M1335" s="63" t="n">
        <v>31.32</v>
      </c>
      <c r="N1335" s="63" t="n">
        <f aca="false" ca="false" dt2D="false" dtr="false" t="normal">F1335*M1335/1000</f>
        <v>0.0544968</v>
      </c>
    </row>
    <row outlineLevel="0" r="1336">
      <c r="A1336" s="88" t="s">
        <v>263</v>
      </c>
      <c r="B1336" s="91" t="s"/>
      <c r="C1336" s="89" t="n"/>
      <c r="D1336" s="89" t="n"/>
      <c r="E1336" s="88" t="s">
        <v>73</v>
      </c>
      <c r="F1336" s="88" t="n">
        <v>37</v>
      </c>
      <c r="G1336" s="88" t="n">
        <v>37</v>
      </c>
      <c r="H1336" s="88" t="n"/>
      <c r="I1336" s="88" t="n">
        <v>3.81</v>
      </c>
      <c r="J1336" s="88" t="n">
        <v>0.4</v>
      </c>
      <c r="K1336" s="88" t="n">
        <v>25.48</v>
      </c>
      <c r="L1336" s="88" t="n">
        <v>123.6</v>
      </c>
      <c r="M1336" s="63" t="n">
        <v>31.32</v>
      </c>
      <c r="N1336" s="63" t="n">
        <f aca="false" ca="false" dt2D="false" dtr="false" t="normal">F1336*M1336/1000</f>
        <v>1.15884</v>
      </c>
    </row>
    <row outlineLevel="0" r="1337">
      <c r="A1337" s="100" t="s"/>
      <c r="B1337" s="89" t="n"/>
      <c r="C1337" s="89" t="n">
        <v>75</v>
      </c>
      <c r="D1337" s="89" t="n">
        <v>75</v>
      </c>
      <c r="E1337" s="88" t="s">
        <v>28</v>
      </c>
      <c r="F1337" s="88" t="n">
        <v>20</v>
      </c>
      <c r="G1337" s="88" t="n">
        <v>20</v>
      </c>
      <c r="H1337" s="88" t="n"/>
      <c r="I1337" s="88" t="s">
        <v>29</v>
      </c>
      <c r="J1337" s="88" t="s">
        <v>29</v>
      </c>
      <c r="K1337" s="88" t="n">
        <v>1.96</v>
      </c>
      <c r="L1337" s="88" t="n">
        <v>7.8</v>
      </c>
      <c r="M1337" s="63" t="n">
        <v>52.87</v>
      </c>
      <c r="N1337" s="63" t="n">
        <f aca="false" ca="false" dt2D="false" dtr="false" t="normal">F1337*M1337/1000</f>
        <v>1.0574</v>
      </c>
    </row>
    <row ht="23" outlineLevel="0" r="1338">
      <c r="A1338" s="88" t="n"/>
      <c r="B1338" s="89" t="n"/>
      <c r="C1338" s="89" t="n"/>
      <c r="D1338" s="89" t="n"/>
      <c r="E1338" s="88" t="s">
        <v>31</v>
      </c>
      <c r="F1338" s="88" t="n">
        <v>1.68</v>
      </c>
      <c r="G1338" s="88" t="n">
        <v>1.68</v>
      </c>
      <c r="H1338" s="88" t="n"/>
      <c r="I1338" s="88" t="n">
        <v>0.01</v>
      </c>
      <c r="J1338" s="88" t="n">
        <v>1.22</v>
      </c>
      <c r="K1338" s="88" t="n">
        <v>0.04</v>
      </c>
      <c r="L1338" s="88" t="n">
        <v>11.1</v>
      </c>
      <c r="M1338" s="63" t="n">
        <v>504.7</v>
      </c>
      <c r="N1338" s="63" t="n">
        <f aca="false" ca="false" dt2D="false" dtr="false" t="normal">F1338*M1338/1000</f>
        <v>0.847896</v>
      </c>
    </row>
    <row outlineLevel="0" r="1339">
      <c r="A1339" s="88" t="n"/>
      <c r="B1339" s="89" t="n"/>
      <c r="C1339" s="89" t="n"/>
      <c r="D1339" s="89" t="n"/>
      <c r="E1339" s="88" t="s">
        <v>104</v>
      </c>
      <c r="F1339" s="88" t="n">
        <v>20</v>
      </c>
      <c r="G1339" s="88" t="n">
        <v>20</v>
      </c>
      <c r="H1339" s="88" t="n"/>
      <c r="I1339" s="88" t="n">
        <v>0.2</v>
      </c>
      <c r="J1339" s="88" t="n">
        <v>0.2</v>
      </c>
      <c r="K1339" s="88" t="n">
        <v>0.01</v>
      </c>
      <c r="L1339" s="88" t="n">
        <v>2.73</v>
      </c>
      <c r="M1339" s="63" t="n">
        <v>220.75</v>
      </c>
      <c r="N1339" s="63" t="n">
        <f aca="false" ca="false" dt2D="false" dtr="false" t="normal">F1339*M1339/1000</f>
        <v>4.415</v>
      </c>
    </row>
    <row outlineLevel="0" r="1340">
      <c r="A1340" s="88" t="n"/>
      <c r="B1340" s="89" t="n"/>
      <c r="C1340" s="89" t="n"/>
      <c r="D1340" s="89" t="n"/>
      <c r="E1340" s="88" t="s">
        <v>30</v>
      </c>
      <c r="F1340" s="88" t="n">
        <v>0.005</v>
      </c>
      <c r="G1340" s="88" t="n">
        <v>0.005</v>
      </c>
      <c r="H1340" s="88" t="n"/>
      <c r="I1340" s="88" t="s">
        <v>29</v>
      </c>
      <c r="J1340" s="88" t="s">
        <v>29</v>
      </c>
      <c r="K1340" s="88" t="s">
        <v>29</v>
      </c>
      <c r="L1340" s="88" t="s">
        <v>29</v>
      </c>
      <c r="M1340" s="63" t="n"/>
      <c r="N1340" s="63" t="n">
        <f aca="false" ca="false" dt2D="false" dtr="false" t="normal">F1340*M1340/1000</f>
        <v>0</v>
      </c>
    </row>
    <row outlineLevel="0" r="1341">
      <c r="A1341" s="88" t="n"/>
      <c r="B1341" s="89" t="n"/>
      <c r="C1341" s="89" t="n"/>
      <c r="D1341" s="89" t="n"/>
      <c r="E1341" s="88" t="s">
        <v>139</v>
      </c>
      <c r="F1341" s="88" t="n">
        <v>1.1</v>
      </c>
      <c r="G1341" s="88" t="n">
        <v>1.1</v>
      </c>
      <c r="H1341" s="88" t="n"/>
      <c r="I1341" s="88" t="s">
        <v>29</v>
      </c>
      <c r="J1341" s="88" t="s">
        <v>29</v>
      </c>
      <c r="K1341" s="88" t="s">
        <v>29</v>
      </c>
      <c r="L1341" s="88" t="s">
        <v>29</v>
      </c>
      <c r="M1341" s="63" t="n"/>
      <c r="N1341" s="63" t="n">
        <f aca="false" ca="false" dt2D="false" dtr="false" t="normal">F1341*M1341/1000</f>
        <v>0</v>
      </c>
    </row>
    <row outlineLevel="0" r="1342">
      <c r="A1342" s="88" t="n"/>
      <c r="B1342" s="89" t="n"/>
      <c r="C1342" s="89" t="n"/>
      <c r="D1342" s="89" t="n"/>
      <c r="E1342" s="88" t="s">
        <v>264</v>
      </c>
      <c r="F1342" s="88" t="n">
        <v>25.2</v>
      </c>
      <c r="G1342" s="88" t="n">
        <v>25.2</v>
      </c>
      <c r="H1342" s="88" t="n"/>
      <c r="I1342" s="88" t="n">
        <v>4.21</v>
      </c>
      <c r="J1342" s="88" t="n">
        <v>2.27</v>
      </c>
      <c r="K1342" s="88" t="n">
        <v>0.5</v>
      </c>
      <c r="L1342" s="88" t="n">
        <v>40.07</v>
      </c>
      <c r="M1342" s="63" t="n">
        <v>321.71</v>
      </c>
      <c r="N1342" s="63" t="n">
        <f aca="false" ca="false" dt2D="false" dtr="false" t="normal">F1342*M1342/1000</f>
        <v>8.107092</v>
      </c>
    </row>
    <row outlineLevel="0" r="1343">
      <c r="A1343" s="88" t="n"/>
      <c r="B1343" s="89" t="n"/>
      <c r="C1343" s="89" t="n"/>
      <c r="D1343" s="89" t="n"/>
      <c r="E1343" s="88" t="s">
        <v>104</v>
      </c>
      <c r="F1343" s="88" t="n">
        <v>2.4</v>
      </c>
      <c r="G1343" s="88" t="n">
        <v>2.4</v>
      </c>
      <c r="H1343" s="88" t="n"/>
      <c r="I1343" s="88" t="n">
        <v>0.43</v>
      </c>
      <c r="J1343" s="88" t="n">
        <v>0.39</v>
      </c>
      <c r="K1343" s="88" t="n">
        <v>0.02</v>
      </c>
      <c r="L1343" s="88" t="n">
        <v>5.3</v>
      </c>
      <c r="M1343" s="63" t="n">
        <v>220.75</v>
      </c>
      <c r="N1343" s="63" t="n">
        <f aca="false" ca="false" dt2D="false" dtr="false" t="normal">F1343*M1343/1000</f>
        <v>0.5298</v>
      </c>
    </row>
    <row outlineLevel="0" r="1344">
      <c r="A1344" s="88" t="n"/>
      <c r="B1344" s="89" t="n"/>
      <c r="C1344" s="89" t="n"/>
      <c r="D1344" s="89" t="n"/>
      <c r="E1344" s="88" t="s">
        <v>28</v>
      </c>
      <c r="F1344" s="88" t="n">
        <v>2.4</v>
      </c>
      <c r="G1344" s="88" t="n">
        <v>2.4</v>
      </c>
      <c r="H1344" s="88" t="n"/>
      <c r="I1344" s="88" t="s">
        <v>29</v>
      </c>
      <c r="J1344" s="88" t="s">
        <v>29</v>
      </c>
      <c r="K1344" s="88" t="n">
        <v>2.39</v>
      </c>
      <c r="L1344" s="88" t="n">
        <v>9.09</v>
      </c>
      <c r="M1344" s="63" t="n">
        <v>52.87</v>
      </c>
      <c r="N1344" s="63" t="n">
        <f aca="false" ca="false" dt2D="false" dtr="false" t="normal">F1344*M1344/1000</f>
        <v>0.126888</v>
      </c>
    </row>
    <row customHeight="true" ht="12" outlineLevel="0" r="1345">
      <c r="A1345" s="88" t="n"/>
      <c r="B1345" s="89" t="n"/>
      <c r="C1345" s="89" t="n"/>
      <c r="D1345" s="89" t="n"/>
      <c r="E1345" s="88" t="s">
        <v>73</v>
      </c>
      <c r="F1345" s="88" t="n">
        <v>1.2</v>
      </c>
      <c r="G1345" s="88" t="n">
        <v>1.2</v>
      </c>
      <c r="H1345" s="88" t="n"/>
      <c r="I1345" s="88" t="s">
        <v>29</v>
      </c>
      <c r="J1345" s="88" t="s">
        <v>29</v>
      </c>
      <c r="K1345" s="191" t="n">
        <v>1</v>
      </c>
      <c r="L1345" s="191" t="n">
        <v>4</v>
      </c>
      <c r="M1345" s="63" t="n">
        <v>31.32</v>
      </c>
      <c r="N1345" s="63" t="n">
        <f aca="false" ca="false" dt2D="false" dtr="false" t="normal">F1345*M1345/1000</f>
        <v>0.037584</v>
      </c>
    </row>
    <row outlineLevel="0" r="1346">
      <c r="A1346" s="88" t="n"/>
      <c r="B1346" s="89" t="n"/>
      <c r="C1346" s="89" t="n"/>
      <c r="D1346" s="89" t="n"/>
      <c r="E1346" s="88" t="s">
        <v>91</v>
      </c>
      <c r="F1346" s="88" t="n">
        <v>1.6</v>
      </c>
      <c r="G1346" s="88" t="n">
        <v>1.6</v>
      </c>
      <c r="H1346" s="88" t="n"/>
      <c r="I1346" s="88" t="n">
        <v>0.18</v>
      </c>
      <c r="J1346" s="88" t="n">
        <v>0.17</v>
      </c>
      <c r="K1346" s="88" t="s">
        <v>29</v>
      </c>
      <c r="L1346" s="88" t="n">
        <v>2.35</v>
      </c>
      <c r="M1346" s="63" t="n">
        <v>220.75</v>
      </c>
      <c r="N1346" s="63" t="n">
        <f aca="false" ca="false" dt2D="false" dtr="false" t="normal">F1346*M1346/1000</f>
        <v>0.3532</v>
      </c>
    </row>
    <row customHeight="true" ht="12" outlineLevel="0" r="1347">
      <c r="A1347" s="88" t="n"/>
      <c r="B1347" s="89" t="n"/>
      <c r="C1347" s="89" t="n"/>
      <c r="D1347" s="89" t="n"/>
      <c r="E1347" s="88" t="s">
        <v>93</v>
      </c>
      <c r="F1347" s="88" t="n">
        <v>0.25</v>
      </c>
      <c r="G1347" s="88" t="n">
        <v>0.25</v>
      </c>
      <c r="H1347" s="88" t="n"/>
      <c r="I1347" s="88" t="s">
        <v>29</v>
      </c>
      <c r="J1347" s="88" t="n">
        <v>0.24</v>
      </c>
      <c r="K1347" s="88" t="s">
        <v>29</v>
      </c>
      <c r="L1347" s="88" t="n">
        <v>2.25</v>
      </c>
      <c r="M1347" s="63" t="n">
        <v>118.3</v>
      </c>
      <c r="N1347" s="63" t="n">
        <f aca="false" ca="false" dt2D="false" dtr="false" t="normal">F1347*M1347/1000</f>
        <v>0.029575</v>
      </c>
    </row>
    <row outlineLevel="0" r="1348">
      <c r="A1348" s="88" t="n"/>
      <c r="B1348" s="89" t="n"/>
      <c r="C1348" s="89" t="n"/>
      <c r="D1348" s="89" t="n"/>
      <c r="E1348" s="88" t="s">
        <v>175</v>
      </c>
      <c r="F1348" s="88" t="n"/>
      <c r="G1348" s="88" t="n">
        <v>46.4</v>
      </c>
      <c r="H1348" s="88" t="n"/>
      <c r="I1348" s="88" t="s">
        <v>29</v>
      </c>
      <c r="J1348" s="88" t="s">
        <v>29</v>
      </c>
      <c r="K1348" s="88" t="s">
        <v>29</v>
      </c>
      <c r="L1348" s="88" t="s">
        <v>29</v>
      </c>
      <c r="M1348" s="63" t="n"/>
      <c r="N1348" s="63" t="n"/>
    </row>
    <row outlineLevel="0" r="1349">
      <c r="A1349" s="88" t="n"/>
      <c r="B1349" s="89" t="n"/>
      <c r="C1349" s="89" t="n"/>
      <c r="D1349" s="89" t="n"/>
      <c r="E1349" s="88" t="s">
        <v>265</v>
      </c>
      <c r="F1349" s="88" t="n"/>
      <c r="G1349" s="88" t="n">
        <v>30</v>
      </c>
      <c r="H1349" s="88" t="n"/>
      <c r="I1349" s="88" t="s">
        <v>29</v>
      </c>
      <c r="J1349" s="88" t="s">
        <v>29</v>
      </c>
      <c r="K1349" s="88" t="s">
        <v>29</v>
      </c>
      <c r="L1349" s="88" t="s">
        <v>29</v>
      </c>
      <c r="M1349" s="63" t="n"/>
      <c r="N1349" s="63" t="n"/>
    </row>
    <row outlineLevel="0" r="1350">
      <c r="A1350" s="88" t="n"/>
      <c r="B1350" s="89" t="n"/>
      <c r="C1350" s="89" t="n"/>
      <c r="D1350" s="89" t="n"/>
      <c r="E1350" s="88" t="n"/>
      <c r="F1350" s="88" t="n"/>
      <c r="G1350" s="88" t="n"/>
      <c r="H1350" s="88" t="n">
        <v>75</v>
      </c>
      <c r="I1350" s="93" t="n">
        <f aca="false" ca="false" dt2D="false" dtr="false" t="normal">SUM(I1335:I1349)</f>
        <v>9.01</v>
      </c>
      <c r="J1350" s="93" t="n">
        <f aca="false" ca="false" dt2D="false" dtr="false" t="normal">SUM(J1335:J1349)</f>
        <v>4.91</v>
      </c>
      <c r="K1350" s="93" t="n">
        <f aca="false" ca="false" dt2D="false" dtr="false" t="normal">SUM(K1335:K1349)</f>
        <v>32.59</v>
      </c>
      <c r="L1350" s="93" t="n">
        <f aca="false" ca="false" dt2D="false" dtr="false" t="normal">SUM(L1335:L1349)</f>
        <v>214.1</v>
      </c>
      <c r="M1350" s="93" t="n">
        <f aca="false" ca="false" dt2D="false" dtr="false" t="normal">SUM(M1335:M1349)</f>
        <v>1806.66</v>
      </c>
      <c r="N1350" s="79" t="n">
        <f aca="false" ca="false" dt2D="false" dtr="false" t="normal">SUM(N1335:N1349)</f>
        <v>16.7177718</v>
      </c>
    </row>
    <row outlineLevel="0" r="1351">
      <c r="A1351" s="88" t="n"/>
      <c r="B1351" s="187" t="s">
        <v>96</v>
      </c>
      <c r="C1351" s="187" t="n"/>
      <c r="D1351" s="187" t="n"/>
      <c r="E1351" s="93" t="n"/>
      <c r="F1351" s="93" t="n"/>
      <c r="G1351" s="93" t="n"/>
      <c r="H1351" s="93" t="n"/>
      <c r="I1351" s="263" t="n">
        <f aca="false" ca="false" dt2D="false" dtr="false" t="normal">I1350+I1333+I1330+I1323+I1317+I1305</f>
        <v>74.78</v>
      </c>
      <c r="J1351" s="263" t="n">
        <f aca="false" ca="false" dt2D="false" dtr="false" t="normal">J1350+J1333+J1330+J1323+J1317+J1305</f>
        <v>48.44</v>
      </c>
      <c r="K1351" s="263" t="n">
        <f aca="false" ca="false" dt2D="false" dtr="false" t="normal">K1350+K1333+K1330+K1323+K1317+K1305</f>
        <v>142.226</v>
      </c>
      <c r="L1351" s="263" t="n">
        <f aca="false" ca="false" dt2D="false" dtr="false" t="normal">L1350+L1333+L1330+L1323+L1317+L1305</f>
        <v>1258.45</v>
      </c>
      <c r="M1351" s="263" t="n"/>
      <c r="N1351" s="79" t="n">
        <f aca="false" ca="false" dt2D="false" dtr="false" t="normal">N1350+N1333+N1330+N1327+N1323+N1317+N1305</f>
        <v>105.6953068</v>
      </c>
    </row>
    <row outlineLevel="0" r="1352">
      <c r="A1352" s="88" t="n"/>
      <c r="B1352" s="200" t="s">
        <v>266</v>
      </c>
      <c r="C1352" s="200" t="n"/>
      <c r="D1352" s="200" t="n"/>
      <c r="E1352" s="201" t="n"/>
      <c r="F1352" s="201" t="n"/>
      <c r="G1352" s="201" t="n"/>
      <c r="H1352" s="93" t="n"/>
      <c r="I1352" s="263" t="n">
        <f aca="false" ca="false" dt2D="false" dtr="false" t="normal">I1351+I1297</f>
        <v>101.28</v>
      </c>
      <c r="J1352" s="263" t="n">
        <f aca="false" ca="false" dt2D="false" dtr="false" t="normal">J1351+J1297</f>
        <v>78.564</v>
      </c>
      <c r="K1352" s="263" t="n">
        <f aca="false" ca="false" dt2D="false" dtr="false" t="normal">K1351+K1297</f>
        <v>334.066</v>
      </c>
      <c r="L1352" s="263" t="n">
        <f aca="false" ca="false" dt2D="false" dtr="false" t="normal">L1351+L1297</f>
        <v>2297.85</v>
      </c>
      <c r="M1352" s="263" t="n"/>
      <c r="N1352" s="79" t="n">
        <f aca="false" ca="false" dt2D="false" dtr="false" t="normal">N1351+N1297</f>
        <v>155.3611878</v>
      </c>
    </row>
    <row ht="21" outlineLevel="0" r="1353">
      <c r="A1353" s="121" t="s">
        <v>4</v>
      </c>
      <c r="B1353" s="119" t="s">
        <v>5</v>
      </c>
      <c r="C1353" s="119" t="n"/>
      <c r="D1353" s="119" t="n"/>
      <c r="E1353" s="121" t="s">
        <v>8</v>
      </c>
      <c r="F1353" s="121" t="s">
        <v>9</v>
      </c>
      <c r="G1353" s="121" t="s">
        <v>10</v>
      </c>
      <c r="H1353" s="121" t="s">
        <v>11</v>
      </c>
      <c r="I1353" s="121" t="s">
        <v>12</v>
      </c>
      <c r="J1353" s="121" t="s">
        <v>13</v>
      </c>
      <c r="K1353" s="121" t="s">
        <v>14</v>
      </c>
      <c r="L1353" s="121" t="s">
        <v>15</v>
      </c>
      <c r="M1353" s="63" t="s">
        <v>16</v>
      </c>
      <c r="N1353" s="63" t="n"/>
    </row>
    <row outlineLevel="0" r="1354">
      <c r="A1354" s="93" t="s">
        <v>382</v>
      </c>
      <c r="B1354" s="212" t="s"/>
      <c r="C1354" s="213" t="n"/>
      <c r="D1354" s="213" t="n"/>
      <c r="E1354" s="93" t="n"/>
      <c r="F1354" s="93" t="n"/>
      <c r="G1354" s="93" t="n"/>
      <c r="H1354" s="93" t="n"/>
      <c r="I1354" s="93" t="n"/>
      <c r="J1354" s="93" t="n"/>
      <c r="K1354" s="93" t="n"/>
      <c r="L1354" s="93" t="n"/>
      <c r="M1354" s="63" t="n"/>
      <c r="N1354" s="63" t="n"/>
    </row>
    <row outlineLevel="0" r="1355">
      <c r="A1355" s="187" t="s">
        <v>21</v>
      </c>
      <c r="B1355" s="188" t="s"/>
      <c r="C1355" s="187" t="n"/>
      <c r="D1355" s="187" t="n"/>
      <c r="E1355" s="88" t="n"/>
      <c r="F1355" s="88" t="n"/>
      <c r="G1355" s="88" t="n"/>
      <c r="H1355" s="88" t="n"/>
      <c r="I1355" s="88" t="n"/>
      <c r="J1355" s="88" t="n"/>
      <c r="K1355" s="88" t="n"/>
      <c r="L1355" s="88" t="n"/>
      <c r="M1355" s="63" t="n"/>
      <c r="N1355" s="63" t="n"/>
    </row>
    <row customHeight="true" ht="12" outlineLevel="0" r="1356">
      <c r="A1356" s="88" t="n"/>
      <c r="B1356" s="89" t="s">
        <v>340</v>
      </c>
      <c r="C1356" s="89" t="n">
        <v>100</v>
      </c>
      <c r="D1356" s="89" t="n">
        <v>100</v>
      </c>
      <c r="E1356" s="88" t="s">
        <v>341</v>
      </c>
      <c r="F1356" s="88" t="n">
        <v>100</v>
      </c>
      <c r="G1356" s="88" t="n">
        <v>100</v>
      </c>
      <c r="H1356" s="88" t="n"/>
      <c r="I1356" s="93" t="n">
        <v>12.8</v>
      </c>
      <c r="J1356" s="93" t="n">
        <v>20.1</v>
      </c>
      <c r="K1356" s="93" t="n">
        <v>0.5</v>
      </c>
      <c r="L1356" s="93" t="n">
        <v>225</v>
      </c>
      <c r="M1356" s="63" t="n">
        <v>268.78</v>
      </c>
      <c r="N1356" s="63" t="n">
        <f aca="false" ca="false" dt2D="false" dtr="false" t="normal">F1356*M1356/1000</f>
        <v>26.878</v>
      </c>
    </row>
    <row customHeight="true" ht="12" outlineLevel="0" r="1357">
      <c r="A1357" s="88" t="s">
        <v>287</v>
      </c>
      <c r="B1357" s="89" t="s">
        <v>383</v>
      </c>
      <c r="C1357" s="89" t="n"/>
      <c r="D1357" s="89" t="n"/>
      <c r="E1357" s="88" t="s">
        <v>384</v>
      </c>
      <c r="F1357" s="88" t="n">
        <v>33.3</v>
      </c>
      <c r="G1357" s="88" t="n">
        <v>33.3</v>
      </c>
      <c r="H1357" s="88" t="n"/>
      <c r="I1357" s="88" t="n">
        <v>3.53</v>
      </c>
      <c r="J1357" s="88" t="n">
        <v>0.37</v>
      </c>
      <c r="K1357" s="88" t="n">
        <v>23.81</v>
      </c>
      <c r="L1357" s="88" t="n">
        <v>114.6</v>
      </c>
      <c r="M1357" s="63" t="n"/>
      <c r="N1357" s="63" t="n">
        <f aca="false" ca="false" dt2D="false" dtr="false" t="normal">F1357*M1357/1000</f>
        <v>0</v>
      </c>
    </row>
    <row ht="23" outlineLevel="0" r="1358">
      <c r="A1358" s="88" t="n"/>
      <c r="B1358" s="91" t="s"/>
      <c r="C1358" s="89" t="s">
        <v>218</v>
      </c>
      <c r="D1358" s="89" t="s">
        <v>219</v>
      </c>
      <c r="E1358" s="88" t="s">
        <v>31</v>
      </c>
      <c r="F1358" s="88" t="n">
        <v>3.5</v>
      </c>
      <c r="G1358" s="88" t="n">
        <v>3.5</v>
      </c>
      <c r="H1358" s="88" t="n"/>
      <c r="I1358" s="88" t="n">
        <v>0.028</v>
      </c>
      <c r="J1358" s="88" t="n">
        <v>2.54</v>
      </c>
      <c r="K1358" s="88" t="n">
        <v>0.091</v>
      </c>
      <c r="L1358" s="88" t="n">
        <v>23.14</v>
      </c>
      <c r="M1358" s="63" t="n">
        <v>504.7</v>
      </c>
      <c r="N1358" s="63" t="n">
        <f aca="false" ca="false" dt2D="false" dtr="false" t="normal">F1358*M1358/1000</f>
        <v>1.76645</v>
      </c>
    </row>
    <row outlineLevel="0" r="1359">
      <c r="A1359" s="88" t="n"/>
      <c r="B1359" s="89" t="n"/>
      <c r="C1359" s="89" t="n"/>
      <c r="D1359" s="89" t="n"/>
      <c r="E1359" s="88" t="s">
        <v>30</v>
      </c>
      <c r="F1359" s="88" t="n">
        <v>2</v>
      </c>
      <c r="G1359" s="88" t="n">
        <v>2</v>
      </c>
      <c r="H1359" s="88" t="n"/>
      <c r="I1359" s="88" t="n"/>
      <c r="J1359" s="88" t="s">
        <v>343</v>
      </c>
      <c r="K1359" s="88" t="n"/>
      <c r="L1359" s="88" t="n"/>
      <c r="M1359" s="63" t="n"/>
      <c r="N1359" s="63" t="n">
        <f aca="false" ca="false" dt2D="false" dtr="false" t="normal">F1359*M1359/1000</f>
        <v>0</v>
      </c>
    </row>
    <row outlineLevel="0" r="1360">
      <c r="A1360" s="88" t="n"/>
      <c r="B1360" s="89" t="n"/>
      <c r="C1360" s="89" t="n"/>
      <c r="D1360" s="89" t="n"/>
      <c r="E1360" s="88" t="n"/>
      <c r="F1360" s="88" t="n"/>
      <c r="G1360" s="88" t="n"/>
      <c r="H1360" s="88" t="n"/>
      <c r="I1360" s="93" t="n">
        <f aca="false" ca="false" dt2D="false" dtr="false" t="normal">SUM(I1357:I1359)</f>
        <v>3.558</v>
      </c>
      <c r="J1360" s="93" t="n">
        <f aca="false" ca="false" dt2D="false" dtr="false" t="normal">SUM(J1357:J1359)</f>
        <v>2.91</v>
      </c>
      <c r="K1360" s="93" t="n">
        <f aca="false" ca="false" dt2D="false" dtr="false" t="normal">SUM(K1357:K1359)</f>
        <v>23.901</v>
      </c>
      <c r="L1360" s="93" t="n">
        <f aca="false" ca="false" dt2D="false" dtr="false" t="normal">SUM(L1357:L1359)</f>
        <v>137.74</v>
      </c>
      <c r="M1360" s="93" t="n"/>
      <c r="N1360" s="79" t="n">
        <f aca="false" ca="false" dt2D="false" dtr="false" t="normal">SUM(N1356:N1359)</f>
        <v>28.64445</v>
      </c>
    </row>
    <row customHeight="true" ht="12" outlineLevel="0" r="1361">
      <c r="A1361" s="88" t="s">
        <v>344</v>
      </c>
      <c r="B1361" s="89" t="s">
        <v>189</v>
      </c>
      <c r="C1361" s="89" t="n"/>
      <c r="D1361" s="89" t="n"/>
      <c r="E1361" s="88" t="s">
        <v>189</v>
      </c>
      <c r="F1361" s="88" t="n">
        <v>6</v>
      </c>
      <c r="G1361" s="88" t="n"/>
      <c r="H1361" s="88" t="n"/>
      <c r="I1361" s="88" t="n">
        <v>0.9</v>
      </c>
      <c r="J1361" s="88" t="n">
        <v>0.21</v>
      </c>
      <c r="K1361" s="88" t="n"/>
      <c r="L1361" s="88" t="n"/>
      <c r="M1361" s="63" t="n">
        <v>430.63</v>
      </c>
      <c r="N1361" s="63" t="n">
        <f aca="false" ca="false" dt2D="false" dtr="false" t="normal">F1361*M1361/1000</f>
        <v>2.58378</v>
      </c>
    </row>
    <row outlineLevel="0" r="1362">
      <c r="A1362" s="88" t="n"/>
      <c r="B1362" s="91" t="s"/>
      <c r="C1362" s="89" t="n">
        <v>200</v>
      </c>
      <c r="D1362" s="89" t="n">
        <v>200</v>
      </c>
      <c r="E1362" s="88" t="s">
        <v>28</v>
      </c>
      <c r="F1362" s="88" t="n">
        <v>18</v>
      </c>
      <c r="G1362" s="88" t="n"/>
      <c r="H1362" s="88" t="n"/>
      <c r="I1362" s="88" t="n"/>
      <c r="J1362" s="88" t="s">
        <v>29</v>
      </c>
      <c r="K1362" s="88" t="n">
        <v>17.96</v>
      </c>
      <c r="L1362" s="88" t="n">
        <v>68.22</v>
      </c>
      <c r="M1362" s="63" t="n">
        <v>52.87</v>
      </c>
      <c r="N1362" s="63" t="n">
        <f aca="false" ca="false" dt2D="false" dtr="false" t="normal">F1362*M1362/1000</f>
        <v>0.95166</v>
      </c>
    </row>
    <row outlineLevel="0" r="1363">
      <c r="A1363" s="88" t="n"/>
      <c r="B1363" s="89" t="n"/>
      <c r="C1363" s="89" t="n"/>
      <c r="D1363" s="89" t="n"/>
      <c r="E1363" s="88" t="s">
        <v>114</v>
      </c>
      <c r="F1363" s="88" t="n">
        <v>110</v>
      </c>
      <c r="G1363" s="88" t="n"/>
      <c r="H1363" s="88" t="n"/>
      <c r="I1363" s="88" t="n">
        <v>3.08</v>
      </c>
      <c r="J1363" s="88" t="n">
        <v>3.52</v>
      </c>
      <c r="K1363" s="88" t="n">
        <v>2.35</v>
      </c>
      <c r="L1363" s="88" t="n">
        <v>63.8</v>
      </c>
      <c r="M1363" s="63" t="n">
        <v>51.71</v>
      </c>
      <c r="N1363" s="63" t="n">
        <f aca="false" ca="false" dt2D="false" dtr="false" t="normal">F1363*M1363/1000</f>
        <v>5.6881</v>
      </c>
    </row>
    <row customHeight="true" ht="12" outlineLevel="0" r="1364">
      <c r="A1364" s="88" t="n"/>
      <c r="B1364" s="89" t="n"/>
      <c r="C1364" s="89" t="n"/>
      <c r="D1364" s="89" t="n"/>
      <c r="E1364" s="88" t="n"/>
      <c r="F1364" s="88" t="n"/>
      <c r="G1364" s="88" t="n"/>
      <c r="H1364" s="88" t="n">
        <v>200</v>
      </c>
      <c r="I1364" s="93" t="n">
        <f aca="false" ca="false" dt2D="false" dtr="false" t="normal">SUM(I1361:I1363)</f>
        <v>3.98</v>
      </c>
      <c r="J1364" s="93" t="n">
        <f aca="false" ca="false" dt2D="false" dtr="false" t="normal">SUM(J1361:J1363)</f>
        <v>3.73</v>
      </c>
      <c r="K1364" s="93" t="n">
        <f aca="false" ca="false" dt2D="false" dtr="false" t="normal">SUM(K1361:K1363)</f>
        <v>20.31</v>
      </c>
      <c r="L1364" s="93" t="n">
        <f aca="false" ca="false" dt2D="false" dtr="false" t="normal">SUM(L1361:L1363)</f>
        <v>132.02</v>
      </c>
      <c r="M1364" s="93" t="n"/>
      <c r="N1364" s="79" t="n">
        <f aca="false" ca="false" dt2D="false" dtr="false" t="normal">SUM(N1361:N1363)</f>
        <v>9.22354</v>
      </c>
    </row>
    <row outlineLevel="0" r="1365">
      <c r="A1365" s="88" t="s">
        <v>36</v>
      </c>
      <c r="B1365" s="84" t="s">
        <v>37</v>
      </c>
      <c r="C1365" s="84" t="n">
        <v>70</v>
      </c>
      <c r="D1365" s="84" t="n">
        <v>90</v>
      </c>
      <c r="E1365" s="83" t="s">
        <v>38</v>
      </c>
      <c r="F1365" s="83" t="n">
        <v>80</v>
      </c>
      <c r="G1365" s="83" t="n">
        <v>80</v>
      </c>
      <c r="H1365" s="85" t="n"/>
      <c r="I1365" s="83" t="n">
        <v>6.96</v>
      </c>
      <c r="J1365" s="83" t="n">
        <v>1.2</v>
      </c>
      <c r="K1365" s="83" t="n">
        <v>32.96</v>
      </c>
      <c r="L1365" s="83" t="n">
        <v>181</v>
      </c>
      <c r="M1365" s="63" t="n">
        <v>55.61</v>
      </c>
      <c r="N1365" s="63" t="n">
        <f aca="false" ca="false" dt2D="false" dtr="false" t="normal">F1365*M1365/1000</f>
        <v>4.4488</v>
      </c>
    </row>
    <row customHeight="true" ht="12" outlineLevel="0" r="1366">
      <c r="A1366" s="88" t="n"/>
      <c r="B1366" s="87" t="s"/>
      <c r="C1366" s="84" t="n">
        <v>10</v>
      </c>
      <c r="D1366" s="84" t="n">
        <v>10</v>
      </c>
      <c r="E1366" s="83" t="s">
        <v>39</v>
      </c>
      <c r="F1366" s="83" t="n">
        <v>10</v>
      </c>
      <c r="G1366" s="83" t="n"/>
      <c r="H1366" s="85" t="n"/>
      <c r="I1366" s="83" t="n">
        <v>2.68</v>
      </c>
      <c r="J1366" s="83" t="n">
        <v>2.57</v>
      </c>
      <c r="K1366" s="83" t="s">
        <v>29</v>
      </c>
      <c r="L1366" s="83" t="n">
        <v>33.79</v>
      </c>
      <c r="M1366" s="63" t="n">
        <v>523.4</v>
      </c>
      <c r="N1366" s="63" t="n">
        <f aca="false" ca="false" dt2D="false" dtr="false" t="normal">F1366*M1366/1000</f>
        <v>5.234</v>
      </c>
    </row>
    <row outlineLevel="0" r="1367">
      <c r="A1367" s="88" t="n"/>
      <c r="B1367" s="84" t="n"/>
      <c r="C1367" s="84" t="n">
        <v>10</v>
      </c>
      <c r="D1367" s="84" t="n">
        <v>10</v>
      </c>
      <c r="E1367" s="83" t="s">
        <v>40</v>
      </c>
      <c r="F1367" s="83" t="n">
        <v>10</v>
      </c>
      <c r="G1367" s="83" t="n"/>
      <c r="H1367" s="85" t="n"/>
      <c r="I1367" s="83" t="n">
        <v>0.08</v>
      </c>
      <c r="J1367" s="83" t="n">
        <v>7.25</v>
      </c>
      <c r="K1367" s="83" t="n">
        <v>0.26</v>
      </c>
      <c r="L1367" s="83" t="n">
        <v>66.1</v>
      </c>
      <c r="M1367" s="63" t="n">
        <v>504.7</v>
      </c>
      <c r="N1367" s="63" t="n">
        <f aca="false" ca="false" dt2D="false" dtr="false" t="normal">F1367*M1367/1000</f>
        <v>5.047</v>
      </c>
    </row>
    <row ht="23" outlineLevel="0" r="1368">
      <c r="A1368" s="88" t="n"/>
      <c r="B1368" s="84" t="n"/>
      <c r="C1368" s="84" t="n"/>
      <c r="D1368" s="84" t="n"/>
      <c r="E1368" s="83" t="n"/>
      <c r="F1368" s="83" t="n"/>
      <c r="G1368" s="83" t="n"/>
      <c r="H1368" s="85" t="s">
        <v>42</v>
      </c>
      <c r="I1368" s="86" t="n">
        <f aca="false" ca="false" dt2D="false" dtr="false" t="normal">SUM(I1365:I1367)</f>
        <v>9.72</v>
      </c>
      <c r="J1368" s="86" t="n">
        <f aca="false" ca="false" dt2D="false" dtr="false" t="normal">SUM(J1365:J1367)</f>
        <v>11.02</v>
      </c>
      <c r="K1368" s="86" t="n">
        <f aca="false" ca="false" dt2D="false" dtr="false" t="normal">SUM(K1365:K1367)</f>
        <v>33.22</v>
      </c>
      <c r="L1368" s="86" t="n">
        <f aca="false" ca="false" dt2D="false" dtr="false" t="normal">SUM(L1365:L1367)</f>
        <v>280.89</v>
      </c>
      <c r="M1368" s="86" t="n"/>
      <c r="N1368" s="79" t="n">
        <f aca="false" ca="false" dt2D="false" dtr="false" t="normal">SUM(N1365:N1367)</f>
        <v>14.7298</v>
      </c>
    </row>
    <row customHeight="true" ht="12" outlineLevel="0" r="1369">
      <c r="A1369" s="88" t="n"/>
      <c r="B1369" s="89" t="s">
        <v>115</v>
      </c>
      <c r="C1369" s="89" t="n">
        <v>120</v>
      </c>
      <c r="D1369" s="89" t="n">
        <v>120</v>
      </c>
      <c r="E1369" s="88" t="s">
        <v>116</v>
      </c>
      <c r="F1369" s="88" t="n">
        <v>120</v>
      </c>
      <c r="G1369" s="88" t="n">
        <v>120</v>
      </c>
      <c r="H1369" s="88" t="n">
        <v>120</v>
      </c>
      <c r="I1369" s="93" t="n">
        <v>1.8</v>
      </c>
      <c r="J1369" s="93" t="n">
        <v>0.084</v>
      </c>
      <c r="K1369" s="93" t="n">
        <v>18.65</v>
      </c>
      <c r="L1369" s="196" t="n">
        <v>74.76</v>
      </c>
      <c r="M1369" s="63" t="n">
        <v>68.9</v>
      </c>
      <c r="N1369" s="79" t="n">
        <f aca="false" ca="false" dt2D="false" dtr="false" t="normal">F1369*M1369/1000</f>
        <v>8.268</v>
      </c>
    </row>
    <row outlineLevel="0" r="1370">
      <c r="A1370" s="83" t="s">
        <v>45</v>
      </c>
      <c r="B1370" s="84" t="s">
        <v>46</v>
      </c>
      <c r="C1370" s="84" t="n">
        <v>200</v>
      </c>
      <c r="D1370" s="84" t="n">
        <v>200</v>
      </c>
      <c r="E1370" s="83" t="s">
        <v>46</v>
      </c>
      <c r="F1370" s="83" t="n">
        <v>200</v>
      </c>
      <c r="G1370" s="83" t="n">
        <v>200</v>
      </c>
      <c r="H1370" s="85" t="n">
        <v>200</v>
      </c>
      <c r="I1370" s="83" t="n"/>
      <c r="J1370" s="83" t="n"/>
      <c r="K1370" s="83" t="n">
        <v>19</v>
      </c>
      <c r="L1370" s="83" t="n">
        <v>75</v>
      </c>
      <c r="M1370" s="63" t="n">
        <v>65.86</v>
      </c>
      <c r="N1370" s="79" t="n">
        <f aca="false" ca="false" dt2D="false" dtr="false" t="normal">F1370*M1370/1000</f>
        <v>13.172</v>
      </c>
    </row>
    <row customHeight="true" ht="12" outlineLevel="0" r="1371">
      <c r="A1371" s="88" t="n"/>
      <c r="B1371" s="187" t="s">
        <v>47</v>
      </c>
      <c r="C1371" s="187" t="n"/>
      <c r="D1371" s="187" t="n"/>
      <c r="E1371" s="88" t="n"/>
      <c r="F1371" s="88" t="n"/>
      <c r="G1371" s="88" t="n"/>
      <c r="H1371" s="88" t="n"/>
      <c r="I1371" s="196" t="n">
        <f aca="false" ca="false" dt2D="false" dtr="false" t="normal">I1356+I1360+I1364+I1368+I1369+I1370</f>
        <v>31.858</v>
      </c>
      <c r="J1371" s="196" t="n">
        <f aca="false" ca="false" dt2D="false" dtr="false" t="normal">J1356+J1360+J1364+J1368+J1369+J1370</f>
        <v>37.844</v>
      </c>
      <c r="K1371" s="196" t="n">
        <f aca="false" ca="false" dt2D="false" dtr="false" t="normal">K1356+K1360+K1364+K1368+K1369+K1370</f>
        <v>115.581</v>
      </c>
      <c r="L1371" s="196" t="n">
        <f aca="false" ca="false" dt2D="false" dtr="false" t="normal">L1356+L1360+L1364+L1368+L1369+L1370</f>
        <v>925.41</v>
      </c>
      <c r="M1371" s="196" t="n"/>
      <c r="N1371" s="79" t="n">
        <f aca="false" ca="false" dt2D="false" dtr="false" t="normal">N1370+N1369+N1368+N1364+N1360</f>
        <v>74.03779</v>
      </c>
    </row>
    <row customHeight="true" ht="12" outlineLevel="0" r="1372">
      <c r="A1372" s="187" t="s">
        <v>345</v>
      </c>
      <c r="B1372" s="188" t="s"/>
      <c r="C1372" s="187" t="n"/>
      <c r="D1372" s="187" t="n"/>
      <c r="E1372" s="88" t="n"/>
      <c r="F1372" s="88" t="n"/>
      <c r="G1372" s="88" t="n"/>
      <c r="H1372" s="88" t="n"/>
      <c r="I1372" s="88" t="n"/>
      <c r="J1372" s="88" t="n"/>
      <c r="K1372" s="88" t="n"/>
      <c r="L1372" s="88" t="n"/>
      <c r="M1372" s="63" t="n"/>
      <c r="N1372" s="79" t="n"/>
    </row>
    <row outlineLevel="0" r="1373">
      <c r="A1373" s="88" t="s">
        <v>346</v>
      </c>
      <c r="B1373" s="89" t="s">
        <v>118</v>
      </c>
      <c r="C1373" s="89" t="n">
        <v>80</v>
      </c>
      <c r="D1373" s="89" t="n">
        <v>120</v>
      </c>
      <c r="E1373" s="88" t="s">
        <v>119</v>
      </c>
      <c r="F1373" s="88" t="n">
        <v>99.8</v>
      </c>
      <c r="G1373" s="88" t="n">
        <v>74.84</v>
      </c>
      <c r="H1373" s="88" t="n"/>
      <c r="I1373" s="191" t="n">
        <v>1.49</v>
      </c>
      <c r="J1373" s="193" t="n">
        <v>0.08</v>
      </c>
      <c r="K1373" s="88" t="n">
        <v>7.64</v>
      </c>
      <c r="L1373" s="88" t="n">
        <v>33.53</v>
      </c>
      <c r="M1373" s="63" t="n">
        <v>38.06</v>
      </c>
      <c r="N1373" s="63" t="n">
        <f aca="false" ca="false" dt2D="false" dtr="false" t="normal">F1373*M1373/1000</f>
        <v>3.798388</v>
      </c>
    </row>
    <row outlineLevel="0" r="1374">
      <c r="A1374" s="88" t="n"/>
      <c r="B1374" s="91" t="s"/>
      <c r="C1374" s="89" t="n"/>
      <c r="D1374" s="89" t="n"/>
      <c r="E1374" s="88" t="s">
        <v>53</v>
      </c>
      <c r="F1374" s="88" t="n">
        <v>40</v>
      </c>
      <c r="G1374" s="88" t="n">
        <v>36</v>
      </c>
      <c r="H1374" s="88" t="n"/>
      <c r="I1374" s="88" t="n">
        <v>0.16</v>
      </c>
      <c r="J1374" s="88" t="n">
        <v>4</v>
      </c>
      <c r="K1374" s="88" t="n">
        <v>4.1</v>
      </c>
      <c r="L1374" s="88" t="n">
        <v>15.84</v>
      </c>
      <c r="M1374" s="63" t="n">
        <v>83.14</v>
      </c>
      <c r="N1374" s="63" t="n">
        <f aca="false" ca="false" dt2D="false" dtr="false" t="normal">F1374*M1374/1000</f>
        <v>3.3256</v>
      </c>
    </row>
    <row outlineLevel="0" r="1375">
      <c r="A1375" s="88" t="n"/>
      <c r="B1375" s="89" t="n"/>
      <c r="C1375" s="89" t="n"/>
      <c r="D1375" s="89" t="n"/>
      <c r="E1375" s="88" t="s">
        <v>28</v>
      </c>
      <c r="F1375" s="88" t="n">
        <v>5</v>
      </c>
      <c r="G1375" s="88" t="n">
        <v>5</v>
      </c>
      <c r="H1375" s="88" t="n"/>
      <c r="I1375" s="88" t="n"/>
      <c r="J1375" s="88" t="s">
        <v>29</v>
      </c>
      <c r="K1375" s="88" t="n">
        <v>4.99</v>
      </c>
      <c r="L1375" s="88" t="n">
        <v>18.95</v>
      </c>
      <c r="M1375" s="63" t="n">
        <v>52.87</v>
      </c>
      <c r="N1375" s="63" t="n">
        <f aca="false" ca="false" dt2D="false" dtr="false" t="normal">F1375*M1375/1000</f>
        <v>0.26435</v>
      </c>
    </row>
    <row ht="23" outlineLevel="0" r="1376">
      <c r="A1376" s="88" t="n"/>
      <c r="B1376" s="89" t="n"/>
      <c r="C1376" s="89" t="n"/>
      <c r="D1376" s="89" t="n"/>
      <c r="E1376" s="88" t="s">
        <v>69</v>
      </c>
      <c r="F1376" s="88" t="n">
        <v>5</v>
      </c>
      <c r="G1376" s="88" t="n">
        <v>5</v>
      </c>
      <c r="H1376" s="88" t="n"/>
      <c r="I1376" s="88" t="n">
        <v>0.04</v>
      </c>
      <c r="J1376" s="88" t="n">
        <v>3.63</v>
      </c>
      <c r="K1376" s="88" t="n">
        <v>13.2</v>
      </c>
      <c r="L1376" s="88" t="n">
        <v>33.05</v>
      </c>
      <c r="M1376" s="63" t="n">
        <v>118.3</v>
      </c>
      <c r="N1376" s="63" t="n">
        <f aca="false" ca="false" dt2D="false" dtr="false" t="normal">F1376*M1376/1000</f>
        <v>0.5915</v>
      </c>
    </row>
    <row outlineLevel="0" r="1377">
      <c r="A1377" s="88" t="n"/>
      <c r="B1377" s="89" t="n"/>
      <c r="C1377" s="89" t="n"/>
      <c r="D1377" s="89" t="n"/>
      <c r="E1377" s="88" t="n"/>
      <c r="F1377" s="88" t="n"/>
      <c r="G1377" s="88" t="n"/>
      <c r="H1377" s="88" t="n">
        <v>100</v>
      </c>
      <c r="I1377" s="192" t="n">
        <f aca="false" ca="false" dt2D="false" dtr="false" t="normal">SUM(I1373:I1376)</f>
        <v>1.69</v>
      </c>
      <c r="J1377" s="192" t="n">
        <f aca="false" ca="false" dt2D="false" dtr="false" t="normal">SUM(J1373:J1376)</f>
        <v>7.71</v>
      </c>
      <c r="K1377" s="192" t="n">
        <f aca="false" ca="false" dt2D="false" dtr="false" t="normal">SUM(K1373:K1376)</f>
        <v>29.93</v>
      </c>
      <c r="L1377" s="192" t="n">
        <f aca="false" ca="false" dt2D="false" dtr="false" t="normal">SUM(L1373:L1376)</f>
        <v>101.37</v>
      </c>
      <c r="M1377" s="192" t="n"/>
      <c r="N1377" s="79" t="n">
        <f aca="false" ca="false" dt2D="false" dtr="false" t="normal">SUM(N1373:N1376)</f>
        <v>7.979838</v>
      </c>
    </row>
    <row customHeight="true" ht="12" outlineLevel="0" r="1378">
      <c r="A1378" s="88" t="s">
        <v>347</v>
      </c>
      <c r="B1378" s="89" t="s">
        <v>348</v>
      </c>
      <c r="C1378" s="89" t="n"/>
      <c r="D1378" s="89" t="n"/>
      <c r="E1378" s="88" t="s">
        <v>157</v>
      </c>
      <c r="F1378" s="88" t="n">
        <v>40</v>
      </c>
      <c r="G1378" s="88" t="n">
        <v>40</v>
      </c>
      <c r="H1378" s="88" t="n"/>
      <c r="I1378" s="88" t="n">
        <v>0.63</v>
      </c>
      <c r="J1378" s="88" t="n">
        <v>0.57</v>
      </c>
      <c r="K1378" s="88" t="n">
        <v>0.03</v>
      </c>
      <c r="L1378" s="88" t="n">
        <v>7.85</v>
      </c>
      <c r="M1378" s="63" t="n"/>
      <c r="N1378" s="63" t="n">
        <f aca="false" ca="false" dt2D="false" dtr="false" t="normal">F1378*M1378/1000</f>
        <v>0</v>
      </c>
    </row>
    <row ht="23" outlineLevel="0" r="1379">
      <c r="A1379" s="88" t="n"/>
      <c r="B1379" s="91" t="s"/>
      <c r="C1379" s="89" t="s">
        <v>304</v>
      </c>
      <c r="D1379" s="89" t="s">
        <v>304</v>
      </c>
      <c r="E1379" s="88" t="s">
        <v>60</v>
      </c>
      <c r="F1379" s="88" t="n">
        <v>12</v>
      </c>
      <c r="G1379" s="88" t="n">
        <v>10</v>
      </c>
      <c r="H1379" s="88" t="n"/>
      <c r="I1379" s="88" t="n">
        <v>0.13</v>
      </c>
      <c r="J1379" s="88" t="s">
        <v>29</v>
      </c>
      <c r="K1379" s="88" t="n">
        <v>0.91</v>
      </c>
      <c r="L1379" s="88" t="n">
        <v>4.1</v>
      </c>
      <c r="M1379" s="63" t="n">
        <v>27.74</v>
      </c>
      <c r="N1379" s="63" t="n">
        <f aca="false" ca="false" dt2D="false" dtr="false" t="normal">F1379*M1379/1000</f>
        <v>0.33288</v>
      </c>
    </row>
    <row ht="23" outlineLevel="0" r="1380">
      <c r="A1380" s="88" t="n"/>
      <c r="B1380" s="89" t="n"/>
      <c r="C1380" s="89" t="n"/>
      <c r="D1380" s="89" t="n"/>
      <c r="E1380" s="88" t="s">
        <v>31</v>
      </c>
      <c r="F1380" s="88" t="n">
        <v>5</v>
      </c>
      <c r="G1380" s="88" t="n">
        <v>5</v>
      </c>
      <c r="H1380" s="88" t="n"/>
      <c r="I1380" s="88" t="n">
        <v>0.04</v>
      </c>
      <c r="J1380" s="88" t="n">
        <v>3.63</v>
      </c>
      <c r="K1380" s="88" t="n">
        <v>0.13</v>
      </c>
      <c r="L1380" s="88" t="n">
        <v>33.05</v>
      </c>
      <c r="M1380" s="63" t="n">
        <v>504.7</v>
      </c>
      <c r="N1380" s="63" t="n">
        <f aca="false" ca="false" dt2D="false" dtr="false" t="normal">F1380*M1380/1000</f>
        <v>2.5235</v>
      </c>
    </row>
    <row outlineLevel="0" r="1381">
      <c r="A1381" s="88" t="n"/>
      <c r="B1381" s="89" t="n"/>
      <c r="C1381" s="89" t="n"/>
      <c r="D1381" s="89" t="n"/>
      <c r="E1381" s="88" t="s">
        <v>51</v>
      </c>
      <c r="F1381" s="88" t="n">
        <v>12.5</v>
      </c>
      <c r="G1381" s="88" t="n">
        <v>10</v>
      </c>
      <c r="H1381" s="88" t="n"/>
      <c r="I1381" s="88" t="n">
        <v>0.13</v>
      </c>
      <c r="J1381" s="88" t="n">
        <v>0.01</v>
      </c>
      <c r="K1381" s="88" t="n">
        <v>0.71</v>
      </c>
      <c r="L1381" s="88" t="n">
        <v>3.3</v>
      </c>
      <c r="M1381" s="63" t="n">
        <v>36.67</v>
      </c>
      <c r="N1381" s="63" t="n">
        <f aca="false" ca="false" dt2D="false" dtr="false" t="normal">F1381*M1381/1000</f>
        <v>0.458375</v>
      </c>
    </row>
    <row outlineLevel="0" r="1382">
      <c r="A1382" s="88" t="n"/>
      <c r="B1382" s="89" t="n"/>
      <c r="C1382" s="89" t="n"/>
      <c r="D1382" s="89" t="n"/>
      <c r="E1382" s="88" t="s">
        <v>62</v>
      </c>
      <c r="F1382" s="88" t="n">
        <v>237</v>
      </c>
      <c r="G1382" s="88" t="n">
        <v>237</v>
      </c>
      <c r="H1382" s="88" t="n"/>
      <c r="I1382" s="88" t="n">
        <v>1.95</v>
      </c>
      <c r="J1382" s="88" t="n">
        <v>4.9</v>
      </c>
      <c r="K1382" s="88" t="n">
        <v>2.91</v>
      </c>
      <c r="L1382" s="88" t="n">
        <v>8.82</v>
      </c>
      <c r="M1382" s="63" t="n"/>
      <c r="N1382" s="63" t="n">
        <f aca="false" ca="false" dt2D="false" dtr="false" t="normal">F1382*M1382/1000</f>
        <v>0</v>
      </c>
    </row>
    <row outlineLevel="0" r="1383">
      <c r="A1383" s="88" t="n"/>
      <c r="B1383" s="89" t="n"/>
      <c r="C1383" s="89" t="n"/>
      <c r="D1383" s="89" t="n"/>
      <c r="E1383" s="104" t="s">
        <v>63</v>
      </c>
      <c r="F1383" s="104" t="n">
        <v>54</v>
      </c>
      <c r="G1383" s="104" t="n">
        <v>40</v>
      </c>
      <c r="H1383" s="88" t="n"/>
      <c r="I1383" s="104" t="n">
        <v>9.67</v>
      </c>
      <c r="J1383" s="104" t="n">
        <v>6.48</v>
      </c>
      <c r="K1383" s="104" t="s">
        <v>29</v>
      </c>
      <c r="L1383" s="104" t="n">
        <v>88.29</v>
      </c>
      <c r="M1383" s="63" t="n">
        <v>323.91</v>
      </c>
      <c r="N1383" s="63" t="n">
        <f aca="false" ca="false" dt2D="false" dtr="false" t="normal">F1383*M1383/1000</f>
        <v>17.49114</v>
      </c>
    </row>
    <row ht="23" outlineLevel="0" r="1384">
      <c r="A1384" s="88" t="n"/>
      <c r="B1384" s="89" t="n"/>
      <c r="C1384" s="89" t="n"/>
      <c r="D1384" s="89" t="n"/>
      <c r="E1384" s="88" t="n"/>
      <c r="F1384" s="88" t="n"/>
      <c r="G1384" s="88" t="n"/>
      <c r="H1384" s="88" t="s">
        <v>58</v>
      </c>
      <c r="I1384" s="93" t="n">
        <f aca="false" ca="false" dt2D="false" dtr="false" t="normal">SUM(I1379:I1383)</f>
        <v>11.92</v>
      </c>
      <c r="J1384" s="93" t="n">
        <f aca="false" ca="false" dt2D="false" dtr="false" t="normal">SUM(J1379:J1383)</f>
        <v>15.02</v>
      </c>
      <c r="K1384" s="93" t="n">
        <f aca="false" ca="false" dt2D="false" dtr="false" t="normal">SUM(K1379:K1383)</f>
        <v>4.66</v>
      </c>
      <c r="L1384" s="93" t="n">
        <f aca="false" ca="false" dt2D="false" dtr="false" t="normal">SUM(L1379:L1383)</f>
        <v>137.56</v>
      </c>
      <c r="M1384" s="93" t="n"/>
      <c r="N1384" s="79" t="n">
        <f aca="false" ca="false" dt2D="false" dtr="false" t="normal">SUM(N1378:N1383)</f>
        <v>20.805895</v>
      </c>
    </row>
    <row ht="23" outlineLevel="0" r="1385">
      <c r="A1385" s="105" t="s">
        <v>349</v>
      </c>
      <c r="B1385" s="105" t="s">
        <v>226</v>
      </c>
      <c r="C1385" s="105" t="n"/>
      <c r="D1385" s="105" t="n"/>
      <c r="E1385" s="88" t="s">
        <v>67</v>
      </c>
      <c r="F1385" s="88" t="n">
        <v>52</v>
      </c>
      <c r="G1385" s="88" t="n">
        <v>38</v>
      </c>
      <c r="H1385" s="88" t="n"/>
      <c r="I1385" s="88" t="n">
        <v>10.23</v>
      </c>
      <c r="J1385" s="88" t="n">
        <v>6.6</v>
      </c>
      <c r="K1385" s="88" t="n">
        <v>0.23</v>
      </c>
      <c r="L1385" s="88" t="n">
        <v>89.9</v>
      </c>
      <c r="M1385" s="63" t="n">
        <v>323.91</v>
      </c>
      <c r="N1385" s="63" t="n">
        <f aca="false" ca="false" dt2D="false" dtr="false" t="normal">F1385*M1385/1000</f>
        <v>16.84332</v>
      </c>
    </row>
    <row outlineLevel="0" r="1386">
      <c r="A1386" s="105" t="n"/>
      <c r="B1386" s="105" t="n"/>
      <c r="C1386" s="105" t="n"/>
      <c r="D1386" s="105" t="n"/>
      <c r="E1386" s="88" t="s">
        <v>81</v>
      </c>
      <c r="F1386" s="88" t="n">
        <v>8</v>
      </c>
      <c r="G1386" s="88" t="n">
        <v>8</v>
      </c>
      <c r="H1386" s="88" t="n"/>
      <c r="I1386" s="88" t="n">
        <v>0.69</v>
      </c>
      <c r="J1386" s="88" t="n">
        <v>0.12</v>
      </c>
      <c r="K1386" s="88" t="n">
        <v>13.09</v>
      </c>
      <c r="L1386" s="88" t="n">
        <v>16.72</v>
      </c>
      <c r="M1386" s="63" t="n">
        <v>55.61</v>
      </c>
      <c r="N1386" s="63" t="n">
        <f aca="false" ca="false" dt2D="false" dtr="false" t="normal">F1386*M1386/1000</f>
        <v>0.44488</v>
      </c>
    </row>
    <row ht="23" outlineLevel="0" r="1387">
      <c r="A1387" s="88" t="n"/>
      <c r="B1387" s="89" t="n"/>
      <c r="C1387" s="89" t="n"/>
      <c r="D1387" s="89" t="n"/>
      <c r="E1387" s="88" t="s">
        <v>350</v>
      </c>
      <c r="F1387" s="88" t="n">
        <v>11</v>
      </c>
      <c r="G1387" s="88" t="n">
        <v>11</v>
      </c>
      <c r="H1387" s="88" t="n"/>
      <c r="I1387" s="88" t="n">
        <v>0.31</v>
      </c>
      <c r="J1387" s="88" t="n">
        <v>0.35</v>
      </c>
      <c r="K1387" s="88" t="n">
        <v>0.51</v>
      </c>
      <c r="L1387" s="88" t="n">
        <v>6.38</v>
      </c>
      <c r="M1387" s="63" t="n">
        <v>51.71</v>
      </c>
      <c r="N1387" s="63" t="n">
        <f aca="false" ca="false" dt2D="false" dtr="false" t="normal">F1387*M1387/1000</f>
        <v>0.56881</v>
      </c>
    </row>
    <row customHeight="true" ht="12" outlineLevel="0" r="1388">
      <c r="A1388" s="88" t="n"/>
      <c r="B1388" s="89" t="n"/>
      <c r="C1388" s="89" t="n"/>
      <c r="D1388" s="89" t="n"/>
      <c r="E1388" s="88" t="s">
        <v>60</v>
      </c>
      <c r="F1388" s="88" t="n">
        <v>31</v>
      </c>
      <c r="G1388" s="88" t="n">
        <v>26</v>
      </c>
      <c r="H1388" s="88" t="n"/>
      <c r="I1388" s="88" t="n">
        <v>0.36</v>
      </c>
      <c r="J1388" s="88" t="s">
        <v>29</v>
      </c>
      <c r="K1388" s="88" t="n">
        <v>2.54</v>
      </c>
      <c r="L1388" s="88" t="n">
        <v>10.68</v>
      </c>
      <c r="M1388" s="63" t="n">
        <v>27.74</v>
      </c>
      <c r="N1388" s="63" t="n">
        <f aca="false" ca="false" dt2D="false" dtr="false" t="normal">F1388*M1388/1000</f>
        <v>0.85994</v>
      </c>
    </row>
    <row ht="23" outlineLevel="0" r="1389">
      <c r="A1389" s="88" t="n"/>
      <c r="B1389" s="89" t="n"/>
      <c r="C1389" s="89" t="n">
        <v>70</v>
      </c>
      <c r="D1389" s="89" t="n">
        <v>70</v>
      </c>
      <c r="E1389" s="88" t="s">
        <v>69</v>
      </c>
      <c r="F1389" s="88" t="n">
        <v>4</v>
      </c>
      <c r="G1389" s="88" t="n">
        <v>4</v>
      </c>
      <c r="H1389" s="88" t="n"/>
      <c r="I1389" s="88" t="n"/>
      <c r="J1389" s="88" t="n">
        <v>3.99</v>
      </c>
      <c r="K1389" s="88" t="s">
        <v>29</v>
      </c>
      <c r="L1389" s="88" t="n">
        <v>35.96</v>
      </c>
      <c r="M1389" s="63" t="n">
        <v>118.3</v>
      </c>
      <c r="N1389" s="63" t="n">
        <f aca="false" ca="false" dt2D="false" dtr="false" t="normal">F1389*M1389/1000</f>
        <v>0.4732</v>
      </c>
    </row>
    <row outlineLevel="0" r="1390">
      <c r="A1390" s="88" t="n"/>
      <c r="B1390" s="89" t="n"/>
      <c r="C1390" s="89" t="n"/>
      <c r="D1390" s="89" t="n"/>
      <c r="E1390" s="88" t="s">
        <v>104</v>
      </c>
      <c r="F1390" s="88" t="n">
        <v>5</v>
      </c>
      <c r="G1390" s="88" t="n">
        <v>5</v>
      </c>
      <c r="H1390" s="88" t="n"/>
      <c r="I1390" s="88" t="n">
        <v>0.63</v>
      </c>
      <c r="J1390" s="88" t="n">
        <v>0.57</v>
      </c>
      <c r="K1390" s="88" t="n">
        <v>0.03</v>
      </c>
      <c r="L1390" s="88" t="n">
        <v>7.85</v>
      </c>
      <c r="M1390" s="63" t="n">
        <v>220.75</v>
      </c>
      <c r="N1390" s="63" t="n">
        <f aca="false" ca="false" dt2D="false" dtr="false" t="normal">F1390*M1390/1000</f>
        <v>1.10375</v>
      </c>
    </row>
    <row customHeight="true" ht="12" outlineLevel="0" r="1391">
      <c r="A1391" s="88" t="n"/>
      <c r="B1391" s="89" t="n"/>
      <c r="C1391" s="89" t="n"/>
      <c r="D1391" s="89" t="n"/>
      <c r="E1391" s="88" t="s">
        <v>106</v>
      </c>
      <c r="F1391" s="104" t="n">
        <v>6</v>
      </c>
      <c r="G1391" s="104" t="n">
        <v>6</v>
      </c>
      <c r="H1391" s="88" t="n"/>
      <c r="I1391" s="88" t="n">
        <v>0.61</v>
      </c>
      <c r="J1391" s="88" t="n">
        <v>0.06</v>
      </c>
      <c r="K1391" s="88" t="n">
        <v>4.1</v>
      </c>
      <c r="L1391" s="88" t="n">
        <v>20.04</v>
      </c>
      <c r="M1391" s="63" t="n"/>
      <c r="N1391" s="63" t="n">
        <f aca="false" ca="false" dt2D="false" dtr="false" t="normal">F1391*M1391/1000</f>
        <v>0</v>
      </c>
    </row>
    <row customHeight="true" ht="11.25" outlineLevel="0" r="1392">
      <c r="A1392" s="88" t="n"/>
      <c r="B1392" s="89" t="n"/>
      <c r="C1392" s="89" t="n"/>
      <c r="D1392" s="89" t="n"/>
      <c r="E1392" s="88" t="s">
        <v>163</v>
      </c>
      <c r="F1392" s="88" t="n"/>
      <c r="G1392" s="88" t="n">
        <v>82</v>
      </c>
      <c r="H1392" s="88" t="n"/>
      <c r="I1392" s="88" t="n"/>
      <c r="J1392" s="88" t="n"/>
      <c r="K1392" s="88" t="n"/>
      <c r="L1392" s="88" t="n"/>
      <c r="M1392" s="63" t="n"/>
      <c r="N1392" s="63" t="n"/>
    </row>
    <row ht="23" outlineLevel="0" r="1393">
      <c r="A1393" s="88" t="n"/>
      <c r="B1393" s="89" t="n"/>
      <c r="C1393" s="89" t="n"/>
      <c r="D1393" s="89" t="n"/>
      <c r="E1393" s="88" t="s">
        <v>69</v>
      </c>
      <c r="F1393" s="88" t="n">
        <v>4</v>
      </c>
      <c r="G1393" s="88" t="n">
        <v>4</v>
      </c>
      <c r="H1393" s="88" t="n"/>
      <c r="I1393" s="88" t="n"/>
      <c r="J1393" s="88" t="n">
        <v>3.99</v>
      </c>
      <c r="K1393" s="88" t="s">
        <v>29</v>
      </c>
      <c r="L1393" s="191" t="n">
        <v>35.96</v>
      </c>
      <c r="M1393" s="63" t="n">
        <v>118.3</v>
      </c>
      <c r="N1393" s="63" t="n">
        <f aca="false" ca="false" dt2D="false" dtr="false" t="normal">F1393*M1393/1000</f>
        <v>0.4732</v>
      </c>
    </row>
    <row customHeight="true" ht="12" outlineLevel="0" r="1394">
      <c r="A1394" s="88" t="n"/>
      <c r="B1394" s="89" t="n"/>
      <c r="C1394" s="89" t="n"/>
      <c r="D1394" s="89" t="n"/>
      <c r="E1394" s="88" t="n"/>
      <c r="F1394" s="88" t="n"/>
      <c r="G1394" s="88" t="n"/>
      <c r="H1394" s="88" t="n"/>
      <c r="I1394" s="93" t="n">
        <f aca="false" ca="false" dt2D="false" dtr="false" t="normal">SUM(I1385:I1393)</f>
        <v>12.83</v>
      </c>
      <c r="J1394" s="93" t="n">
        <f aca="false" ca="false" dt2D="false" dtr="false" t="normal">SUM(J1385:J1393)</f>
        <v>15.68</v>
      </c>
      <c r="K1394" s="93" t="n">
        <f aca="false" ca="false" dt2D="false" dtr="false" t="normal">SUM(K1385:K1393)</f>
        <v>20.5</v>
      </c>
      <c r="L1394" s="93" t="n">
        <f aca="false" ca="false" dt2D="false" dtr="false" t="normal">SUM(L1385:L1393)</f>
        <v>223.49</v>
      </c>
      <c r="M1394" s="93" t="n"/>
      <c r="N1394" s="79" t="n">
        <f aca="false" ca="false" dt2D="false" dtr="false" t="normal">SUM(N1385:N1393)</f>
        <v>20.7671</v>
      </c>
    </row>
    <row customHeight="true" ht="12" outlineLevel="0" r="1395">
      <c r="A1395" s="88" t="s">
        <v>160</v>
      </c>
      <c r="B1395" s="95" t="s">
        <v>166</v>
      </c>
      <c r="C1395" s="95" t="n"/>
      <c r="D1395" s="95" t="n"/>
      <c r="E1395" s="88" t="s">
        <v>167</v>
      </c>
      <c r="F1395" s="88" t="n">
        <v>35.7</v>
      </c>
      <c r="G1395" s="88" t="n">
        <v>35.7</v>
      </c>
      <c r="H1395" s="88" t="n"/>
      <c r="I1395" s="88" t="n">
        <v>2.8</v>
      </c>
      <c r="J1395" s="88" t="n">
        <v>0.4</v>
      </c>
      <c r="K1395" s="88" t="n">
        <v>28.5</v>
      </c>
      <c r="L1395" s="88" t="n">
        <v>132</v>
      </c>
      <c r="M1395" s="96" t="n">
        <v>64.72</v>
      </c>
      <c r="N1395" s="63" t="n">
        <f aca="false" ca="false" dt2D="false" dtr="false" t="normal">F1395*M1395/1000</f>
        <v>2.310504</v>
      </c>
    </row>
    <row ht="23" outlineLevel="0" r="1396">
      <c r="A1396" s="97" t="s"/>
      <c r="B1396" s="98" t="s"/>
      <c r="C1396" s="99" t="s">
        <v>269</v>
      </c>
      <c r="D1396" s="99" t="s">
        <v>385</v>
      </c>
      <c r="E1396" s="88" t="s">
        <v>168</v>
      </c>
      <c r="F1396" s="88" t="n">
        <v>5</v>
      </c>
      <c r="G1396" s="88" t="n">
        <v>5</v>
      </c>
      <c r="H1396" s="88" t="n"/>
      <c r="I1396" s="88" t="n"/>
      <c r="J1396" s="88" t="n">
        <v>14.9</v>
      </c>
      <c r="K1396" s="88" t="n"/>
      <c r="L1396" s="88" t="n">
        <v>134.8</v>
      </c>
      <c r="M1396" s="96" t="n">
        <v>504.7</v>
      </c>
      <c r="N1396" s="63" t="n">
        <f aca="false" ca="false" dt2D="false" dtr="false" t="normal">F1396*M1396/1000</f>
        <v>2.5235</v>
      </c>
    </row>
    <row outlineLevel="0" r="1397">
      <c r="A1397" s="97" t="s"/>
      <c r="B1397" s="99" t="n"/>
      <c r="C1397" s="99" t="n"/>
      <c r="D1397" s="99" t="n"/>
      <c r="E1397" s="88" t="s">
        <v>169</v>
      </c>
      <c r="F1397" s="88" t="n">
        <v>2</v>
      </c>
      <c r="G1397" s="88" t="n">
        <v>2</v>
      </c>
      <c r="H1397" s="88" t="n"/>
      <c r="I1397" s="88" t="n"/>
      <c r="J1397" s="88" t="n"/>
      <c r="K1397" s="88" t="n"/>
      <c r="L1397" s="88" t="n"/>
      <c r="M1397" s="96" t="n"/>
      <c r="N1397" s="63" t="n">
        <f aca="false" ca="false" dt2D="false" dtr="false" t="normal">F1397*M1397/1000</f>
        <v>0</v>
      </c>
    </row>
    <row customHeight="true" ht="12" outlineLevel="0" r="1398">
      <c r="A1398" s="100" t="s"/>
      <c r="B1398" s="101" t="n"/>
      <c r="C1398" s="101" t="n"/>
      <c r="D1398" s="101" t="n"/>
      <c r="E1398" s="88" t="s">
        <v>170</v>
      </c>
      <c r="F1398" s="88" t="n"/>
      <c r="G1398" s="88" t="n"/>
      <c r="H1398" s="88" t="n">
        <v>200</v>
      </c>
      <c r="I1398" s="93" t="n">
        <f aca="false" ca="false" dt2D="false" dtr="false" t="normal">SUM(I1395:I1397)</f>
        <v>2.8</v>
      </c>
      <c r="J1398" s="93" t="n">
        <f aca="false" ca="false" dt2D="false" dtr="false" t="normal">SUM(J1395:J1397)</f>
        <v>15.3</v>
      </c>
      <c r="K1398" s="93" t="n">
        <f aca="false" ca="false" dt2D="false" dtr="false" t="normal">SUM(K1395:K1397)</f>
        <v>28.5</v>
      </c>
      <c r="L1398" s="93" t="n">
        <f aca="false" ca="false" dt2D="false" dtr="false" t="normal">SUM(L1395:L1397)</f>
        <v>266.8</v>
      </c>
      <c r="M1398" s="93" t="n"/>
      <c r="N1398" s="79" t="n">
        <f aca="false" ca="false" dt2D="false" dtr="false" t="normal">SUM(N1395:N1397)</f>
        <v>4.834004</v>
      </c>
    </row>
    <row outlineLevel="0" r="1399">
      <c r="A1399" s="83" t="s">
        <v>171</v>
      </c>
      <c r="B1399" s="84" t="s">
        <v>172</v>
      </c>
      <c r="C1399" s="102" t="n"/>
      <c r="D1399" s="102" t="n"/>
      <c r="E1399" s="83" t="s">
        <v>53</v>
      </c>
      <c r="F1399" s="83" t="n">
        <v>25</v>
      </c>
      <c r="G1399" s="83" t="n">
        <v>22</v>
      </c>
      <c r="H1399" s="85" t="n"/>
      <c r="I1399" s="83" t="n">
        <v>0.1</v>
      </c>
      <c r="J1399" s="83" t="n">
        <v>0.09</v>
      </c>
      <c r="K1399" s="83" t="n">
        <v>2.2</v>
      </c>
      <c r="L1399" s="83" t="n">
        <v>9.9</v>
      </c>
      <c r="M1399" s="63" t="n">
        <v>83.14</v>
      </c>
      <c r="N1399" s="63" t="n">
        <f aca="false" ca="false" dt2D="false" dtr="false" t="normal">F1399*M1399/1000</f>
        <v>2.0785</v>
      </c>
    </row>
    <row outlineLevel="0" r="1400">
      <c r="A1400" s="83" t="n"/>
      <c r="B1400" s="87" t="s"/>
      <c r="C1400" s="103" t="n"/>
      <c r="D1400" s="103" t="n"/>
      <c r="E1400" s="83" t="s">
        <v>28</v>
      </c>
      <c r="F1400" s="83" t="n">
        <v>20</v>
      </c>
      <c r="G1400" s="83" t="n">
        <v>20</v>
      </c>
      <c r="H1400" s="85" t="n"/>
      <c r="I1400" s="83" t="n"/>
      <c r="J1400" s="83" t="n"/>
      <c r="K1400" s="83" t="n">
        <v>19.96</v>
      </c>
      <c r="L1400" s="83" t="n">
        <v>75.8</v>
      </c>
      <c r="M1400" s="63" t="n">
        <v>52.87</v>
      </c>
      <c r="N1400" s="63" t="n">
        <f aca="false" ca="false" dt2D="false" dtr="false" t="normal">F1400*M1400/1000</f>
        <v>1.0574</v>
      </c>
    </row>
    <row customHeight="true" ht="15" outlineLevel="0" r="1401">
      <c r="A1401" s="83" t="n"/>
      <c r="B1401" s="84" t="n"/>
      <c r="C1401" s="84" t="n"/>
      <c r="D1401" s="84" t="n"/>
      <c r="E1401" s="83" t="n"/>
      <c r="F1401" s="83" t="n"/>
      <c r="G1401" s="83" t="n"/>
      <c r="H1401" s="85" t="n">
        <v>200</v>
      </c>
      <c r="I1401" s="86" t="n">
        <f aca="false" ca="false" dt2D="false" dtr="false" t="normal">SUM(I1399:I1400)</f>
        <v>0.1</v>
      </c>
      <c r="J1401" s="86" t="n">
        <f aca="false" ca="false" dt2D="false" dtr="false" t="normal">SUM(J1399:J1400)</f>
        <v>0.09</v>
      </c>
      <c r="K1401" s="86" t="n">
        <f aca="false" ca="false" dt2D="false" dtr="false" t="normal">SUM(K1399:K1400)</f>
        <v>22.16</v>
      </c>
      <c r="L1401" s="86" t="n">
        <f aca="false" ca="false" dt2D="false" dtr="false" t="normal">SUM(L1399:L1400)</f>
        <v>85.7</v>
      </c>
      <c r="M1401" s="86" t="n"/>
      <c r="N1401" s="79" t="n">
        <f aca="false" ca="false" dt2D="false" dtr="false" t="normal">SUM(N1399:N1400)</f>
        <v>3.1359</v>
      </c>
    </row>
    <row outlineLevel="0" r="1402">
      <c r="A1402" s="88" t="n"/>
      <c r="B1402" s="84" t="s">
        <v>81</v>
      </c>
      <c r="C1402" s="102" t="s">
        <v>82</v>
      </c>
      <c r="D1402" s="102" t="s">
        <v>83</v>
      </c>
      <c r="E1402" s="104" t="s">
        <v>84</v>
      </c>
      <c r="F1402" s="104" t="n">
        <v>40</v>
      </c>
      <c r="G1402" s="104" t="n">
        <v>40</v>
      </c>
      <c r="H1402" s="88" t="n">
        <v>40</v>
      </c>
      <c r="I1402" s="83" t="n">
        <v>3.48</v>
      </c>
      <c r="J1402" s="83" t="n">
        <v>0.6</v>
      </c>
      <c r="K1402" s="83" t="n">
        <v>16</v>
      </c>
      <c r="L1402" s="83" t="n">
        <v>83.6</v>
      </c>
      <c r="M1402" s="63" t="n">
        <v>55.61</v>
      </c>
      <c r="N1402" s="63" t="n">
        <f aca="false" ca="false" dt2D="false" dtr="false" t="normal">F1402*M1402/1000</f>
        <v>2.2244</v>
      </c>
    </row>
    <row outlineLevel="0" r="1403">
      <c r="A1403" s="88" t="n"/>
      <c r="B1403" s="87" t="s"/>
      <c r="C1403" s="103" t="n"/>
      <c r="D1403" s="103" t="n"/>
      <c r="E1403" s="83" t="s">
        <v>85</v>
      </c>
      <c r="F1403" s="83" t="n">
        <v>80</v>
      </c>
      <c r="G1403" s="83" t="n">
        <v>80</v>
      </c>
      <c r="H1403" s="85" t="n">
        <v>80</v>
      </c>
      <c r="I1403" s="83" t="n">
        <v>5.28</v>
      </c>
      <c r="J1403" s="83" t="n">
        <v>0.96</v>
      </c>
      <c r="K1403" s="83" t="n">
        <v>28.24</v>
      </c>
      <c r="L1403" s="83" t="n">
        <v>144.8</v>
      </c>
      <c r="M1403" s="63" t="n">
        <v>46.28</v>
      </c>
      <c r="N1403" s="63" t="n">
        <f aca="false" ca="false" dt2D="false" dtr="false" t="normal">F1403*M1403/1000</f>
        <v>3.7024</v>
      </c>
    </row>
    <row customHeight="true" ht="22.5" outlineLevel="0" r="1404">
      <c r="A1404" s="88" t="n"/>
      <c r="B1404" s="84" t="n"/>
      <c r="C1404" s="84" t="n"/>
      <c r="D1404" s="84" t="n"/>
      <c r="E1404" s="83" t="n"/>
      <c r="F1404" s="83" t="n"/>
      <c r="G1404" s="83" t="n"/>
      <c r="H1404" s="85" t="n"/>
      <c r="I1404" s="86" t="n">
        <f aca="false" ca="false" dt2D="false" dtr="false" t="normal">SUM(I1402:I1403)</f>
        <v>8.76</v>
      </c>
      <c r="J1404" s="86" t="n">
        <f aca="false" ca="false" dt2D="false" dtr="false" t="normal">SUM(J1402:J1403)</f>
        <v>1.56</v>
      </c>
      <c r="K1404" s="86" t="n">
        <f aca="false" ca="false" dt2D="false" dtr="false" t="normal">SUM(K1402:K1403)</f>
        <v>44.24</v>
      </c>
      <c r="L1404" s="86" t="n">
        <f aca="false" ca="false" dt2D="false" dtr="false" t="normal">SUM(L1402:L1403)</f>
        <v>228.4</v>
      </c>
      <c r="M1404" s="86" t="n"/>
      <c r="N1404" s="79" t="n">
        <f aca="false" ca="false" dt2D="false" dtr="false" t="normal">SUM(N1402:N1403)</f>
        <v>5.9268</v>
      </c>
    </row>
    <row outlineLevel="0" r="1405">
      <c r="A1405" s="95" t="s">
        <v>173</v>
      </c>
      <c r="B1405" s="89" t="s">
        <v>351</v>
      </c>
      <c r="C1405" s="90" t="n"/>
      <c r="D1405" s="90" t="n"/>
      <c r="E1405" s="88" t="s">
        <v>73</v>
      </c>
      <c r="F1405" s="88" t="n">
        <v>31</v>
      </c>
      <c r="G1405" s="88" t="n">
        <v>31</v>
      </c>
      <c r="H1405" s="88" t="n">
        <v>100</v>
      </c>
      <c r="I1405" s="88" t="n">
        <v>3.22</v>
      </c>
      <c r="J1405" s="88" t="n">
        <v>0.34</v>
      </c>
      <c r="K1405" s="88" t="n">
        <v>21.91</v>
      </c>
      <c r="L1405" s="88" t="n">
        <v>104.5</v>
      </c>
      <c r="M1405" s="63" t="n">
        <v>31.32</v>
      </c>
      <c r="N1405" s="63" t="n">
        <f aca="false" ca="false" dt2D="false" dtr="false" t="normal">F1405*M1405/1000</f>
        <v>0.97092</v>
      </c>
    </row>
    <row outlineLevel="0" r="1406">
      <c r="A1406" s="97" t="s"/>
      <c r="B1406" s="91" t="s"/>
      <c r="C1406" s="92" t="n"/>
      <c r="D1406" s="92" t="n"/>
      <c r="E1406" s="88" t="s">
        <v>136</v>
      </c>
      <c r="F1406" s="88" t="n">
        <v>1</v>
      </c>
      <c r="G1406" s="88" t="n">
        <v>10</v>
      </c>
      <c r="H1406" s="88" t="n"/>
      <c r="I1406" s="88" t="n">
        <v>1.04</v>
      </c>
      <c r="J1406" s="88" t="n">
        <v>0.11</v>
      </c>
      <c r="K1406" s="88" t="n">
        <v>6.91</v>
      </c>
      <c r="L1406" s="88" t="n">
        <v>33.7</v>
      </c>
      <c r="M1406" s="63" t="n">
        <v>31.32</v>
      </c>
      <c r="N1406" s="63" t="n">
        <f aca="false" ca="false" dt2D="false" dtr="false" t="normal">F1406*M1406/1000</f>
        <v>0.03132</v>
      </c>
    </row>
    <row outlineLevel="0" r="1407">
      <c r="A1407" s="98" t="s"/>
      <c r="B1407" s="89" t="n"/>
      <c r="C1407" s="89" t="n"/>
      <c r="D1407" s="89" t="n"/>
      <c r="E1407" s="88" t="s">
        <v>104</v>
      </c>
      <c r="F1407" s="88" t="n">
        <v>0.6</v>
      </c>
      <c r="G1407" s="88" t="n">
        <v>2.6</v>
      </c>
      <c r="H1407" s="88" t="n"/>
      <c r="I1407" s="88" t="n">
        <v>3.3</v>
      </c>
      <c r="J1407" s="88" t="n">
        <v>2.99</v>
      </c>
      <c r="K1407" s="88" t="n">
        <v>0.18</v>
      </c>
      <c r="L1407" s="88" t="n">
        <v>40.82</v>
      </c>
      <c r="M1407" s="63" t="n">
        <v>220.75</v>
      </c>
      <c r="N1407" s="63" t="n">
        <f aca="false" ca="false" dt2D="false" dtr="false" t="normal">F1407*M1407/1000</f>
        <v>0.13245</v>
      </c>
    </row>
    <row ht="23" outlineLevel="0" r="1408">
      <c r="A1408" s="99" t="n"/>
      <c r="B1408" s="89" t="n"/>
      <c r="C1408" s="89" t="n"/>
      <c r="D1408" s="89" t="n"/>
      <c r="E1408" s="88" t="s">
        <v>31</v>
      </c>
      <c r="F1408" s="88" t="n">
        <v>31</v>
      </c>
      <c r="G1408" s="88" t="n">
        <v>3.1</v>
      </c>
      <c r="H1408" s="88" t="n"/>
      <c r="I1408" s="88" t="n">
        <v>0.248</v>
      </c>
      <c r="J1408" s="88" t="n">
        <v>22.5</v>
      </c>
      <c r="K1408" s="88" t="n">
        <v>0.81</v>
      </c>
      <c r="L1408" s="88" t="n">
        <v>204.91</v>
      </c>
      <c r="M1408" s="63" t="n">
        <v>504.7</v>
      </c>
      <c r="N1408" s="63" t="n">
        <f aca="false" ca="false" dt2D="false" dtr="false" t="normal">F1408*M1408/1000</f>
        <v>15.6457</v>
      </c>
    </row>
    <row outlineLevel="0" r="1409">
      <c r="A1409" s="99" t="n"/>
      <c r="B1409" s="89" t="n"/>
      <c r="C1409" s="89" t="n">
        <v>100</v>
      </c>
      <c r="D1409" s="89" t="n">
        <v>100</v>
      </c>
      <c r="E1409" s="88" t="s">
        <v>28</v>
      </c>
      <c r="F1409" s="88" t="n">
        <v>10</v>
      </c>
      <c r="G1409" s="88" t="n">
        <v>10</v>
      </c>
      <c r="H1409" s="88" t="n"/>
      <c r="I1409" s="88" t="s">
        <v>29</v>
      </c>
      <c r="J1409" s="88" t="s">
        <v>29</v>
      </c>
      <c r="K1409" s="88" t="n">
        <v>9.98</v>
      </c>
      <c r="L1409" s="88" t="n">
        <v>37.9</v>
      </c>
      <c r="M1409" s="63" t="n">
        <v>52.87</v>
      </c>
      <c r="N1409" s="63" t="n">
        <f aca="false" ca="false" dt2D="false" dtr="false" t="normal">F1409*M1409/1000</f>
        <v>0.5287</v>
      </c>
    </row>
    <row outlineLevel="0" r="1410">
      <c r="A1410" s="101" t="n"/>
      <c r="B1410" s="89" t="n"/>
      <c r="C1410" s="89" t="n"/>
      <c r="D1410" s="89" t="n"/>
      <c r="E1410" s="88" t="s">
        <v>139</v>
      </c>
      <c r="F1410" s="88" t="n">
        <v>1.2</v>
      </c>
      <c r="G1410" s="88" t="n">
        <v>12</v>
      </c>
      <c r="H1410" s="88" t="n"/>
      <c r="I1410" s="88" t="s">
        <v>29</v>
      </c>
      <c r="J1410" s="88" t="s">
        <v>29</v>
      </c>
      <c r="K1410" s="88" t="s">
        <v>29</v>
      </c>
      <c r="L1410" s="88" t="s">
        <v>29</v>
      </c>
      <c r="M1410" s="63" t="n"/>
      <c r="N1410" s="63" t="n">
        <f aca="false" ca="false" dt2D="false" dtr="false" t="normal">F1410*M1410/1000</f>
        <v>0</v>
      </c>
    </row>
    <row outlineLevel="0" r="1411">
      <c r="A1411" s="88" t="n"/>
      <c r="B1411" s="89" t="n"/>
      <c r="C1411" s="89" t="n"/>
      <c r="D1411" s="89" t="n"/>
      <c r="E1411" s="88" t="s">
        <v>114</v>
      </c>
      <c r="F1411" s="88" t="n">
        <v>125</v>
      </c>
      <c r="G1411" s="88" t="n">
        <v>125</v>
      </c>
      <c r="H1411" s="88" t="n"/>
      <c r="I1411" s="88" t="n">
        <v>3.35</v>
      </c>
      <c r="J1411" s="191" t="n">
        <v>3.13</v>
      </c>
      <c r="K1411" s="88" t="n">
        <v>5.91</v>
      </c>
      <c r="L1411" s="88" t="n">
        <v>50.65</v>
      </c>
      <c r="M1411" s="63" t="n">
        <v>51.71</v>
      </c>
      <c r="N1411" s="63" t="n">
        <f aca="false" ca="false" dt2D="false" dtr="false" t="normal">F1411*M1411/1000</f>
        <v>6.46375</v>
      </c>
    </row>
    <row outlineLevel="0" r="1412">
      <c r="A1412" s="88" t="n"/>
      <c r="B1412" s="89" t="n"/>
      <c r="C1412" s="89" t="n"/>
      <c r="D1412" s="89" t="n"/>
      <c r="E1412" s="88" t="s">
        <v>30</v>
      </c>
      <c r="F1412" s="88" t="n">
        <v>4</v>
      </c>
      <c r="G1412" s="88" t="n">
        <v>4</v>
      </c>
      <c r="H1412" s="88" t="n"/>
      <c r="I1412" s="88" t="s">
        <v>29</v>
      </c>
      <c r="J1412" s="88" t="s">
        <v>29</v>
      </c>
      <c r="K1412" s="88" t="s">
        <v>29</v>
      </c>
      <c r="L1412" s="104" t="n"/>
      <c r="M1412" s="63" t="n"/>
      <c r="N1412" s="63" t="n">
        <f aca="false" ca="false" dt2D="false" dtr="false" t="normal">F1412*M1412/1000</f>
        <v>0</v>
      </c>
    </row>
    <row outlineLevel="0" r="1413">
      <c r="A1413" s="88" t="n"/>
      <c r="B1413" s="89" t="n"/>
      <c r="C1413" s="89" t="n"/>
      <c r="D1413" s="89" t="n"/>
      <c r="E1413" s="88" t="s">
        <v>352</v>
      </c>
      <c r="F1413" s="88" t="n">
        <v>50</v>
      </c>
      <c r="G1413" s="88" t="n">
        <v>50</v>
      </c>
      <c r="H1413" s="88" t="n"/>
      <c r="I1413" s="88" t="s">
        <v>29</v>
      </c>
      <c r="J1413" s="88" t="s">
        <v>29</v>
      </c>
      <c r="K1413" s="88" t="s">
        <v>29</v>
      </c>
      <c r="L1413" s="88" t="s">
        <v>29</v>
      </c>
      <c r="M1413" s="63" t="n"/>
      <c r="N1413" s="63" t="n"/>
    </row>
    <row outlineLevel="0" r="1414">
      <c r="A1414" s="88" t="n"/>
      <c r="B1414" s="89" t="n"/>
      <c r="C1414" s="89" t="n"/>
      <c r="D1414" s="89" t="n"/>
      <c r="E1414" s="88" t="s">
        <v>176</v>
      </c>
      <c r="F1414" s="88" t="n"/>
      <c r="G1414" s="88" t="n"/>
      <c r="H1414" s="88" t="n"/>
      <c r="I1414" s="88" t="s">
        <v>29</v>
      </c>
      <c r="J1414" s="88" t="s">
        <v>29</v>
      </c>
      <c r="K1414" s="88" t="s">
        <v>29</v>
      </c>
      <c r="L1414" s="88" t="s">
        <v>29</v>
      </c>
      <c r="M1414" s="63" t="n"/>
      <c r="N1414" s="63" t="n"/>
    </row>
    <row ht="23" outlineLevel="0" r="1415">
      <c r="A1415" s="88" t="n"/>
      <c r="B1415" s="89" t="n"/>
      <c r="C1415" s="89" t="n"/>
      <c r="D1415" s="89" t="n"/>
      <c r="E1415" s="88" t="s">
        <v>125</v>
      </c>
      <c r="F1415" s="88" t="n">
        <v>30.6</v>
      </c>
      <c r="G1415" s="88" t="n">
        <v>22.5</v>
      </c>
      <c r="H1415" s="88" t="n"/>
      <c r="I1415" s="88" t="n">
        <v>5.69</v>
      </c>
      <c r="J1415" s="88" t="n">
        <v>3.67</v>
      </c>
      <c r="K1415" s="88" t="n"/>
      <c r="L1415" s="88" t="n">
        <v>50.3</v>
      </c>
      <c r="M1415" s="63" t="n">
        <v>323.91</v>
      </c>
      <c r="N1415" s="63" t="n">
        <f aca="false" ca="false" dt2D="false" dtr="false" t="normal">F1415*M1415/1000</f>
        <v>9.911646</v>
      </c>
    </row>
    <row outlineLevel="0" r="1416">
      <c r="A1416" s="88" t="n"/>
      <c r="B1416" s="89" t="n"/>
      <c r="C1416" s="89" t="n"/>
      <c r="D1416" s="89" t="n"/>
      <c r="E1416" s="88" t="s">
        <v>59</v>
      </c>
      <c r="F1416" s="88" t="n">
        <v>39.3</v>
      </c>
      <c r="G1416" s="88" t="n">
        <v>29.5</v>
      </c>
      <c r="H1416" s="88" t="n"/>
      <c r="I1416" s="88" t="n">
        <v>0.59</v>
      </c>
      <c r="J1416" s="88" t="n">
        <v>0.11</v>
      </c>
      <c r="K1416" s="88" t="s">
        <v>29</v>
      </c>
      <c r="L1416" s="88" t="n">
        <v>24.19</v>
      </c>
      <c r="M1416" s="63" t="n">
        <v>30.16</v>
      </c>
      <c r="N1416" s="63" t="n">
        <f aca="false" ca="false" dt2D="false" dtr="false" t="normal">F1416*M1416/1000</f>
        <v>1.185288</v>
      </c>
    </row>
    <row customHeight="true" ht="12" outlineLevel="0" r="1417">
      <c r="A1417" s="88" t="n"/>
      <c r="B1417" s="89" t="n"/>
      <c r="C1417" s="89" t="n"/>
      <c r="D1417" s="89" t="n"/>
      <c r="E1417" s="88" t="s">
        <v>60</v>
      </c>
      <c r="F1417" s="88" t="n">
        <v>10.1</v>
      </c>
      <c r="G1417" s="88" t="n">
        <v>8.5</v>
      </c>
      <c r="H1417" s="88" t="n"/>
      <c r="I1417" s="88" t="n">
        <v>0.14</v>
      </c>
      <c r="J1417" s="88" t="s">
        <v>29</v>
      </c>
      <c r="K1417" s="88" t="n">
        <v>0.97</v>
      </c>
      <c r="L1417" s="88" t="n">
        <v>4.13</v>
      </c>
      <c r="M1417" s="63" t="n">
        <v>27.74</v>
      </c>
      <c r="N1417" s="63" t="n">
        <f aca="false" ca="false" dt2D="false" dtr="false" t="normal">F1417*M1417/1000</f>
        <v>0.280174</v>
      </c>
    </row>
    <row customHeight="true" ht="12" outlineLevel="0" r="1418">
      <c r="A1418" s="88" t="n"/>
      <c r="B1418" s="89" t="n"/>
      <c r="C1418" s="89" t="n"/>
      <c r="D1418" s="89" t="n"/>
      <c r="E1418" s="88" t="s">
        <v>31</v>
      </c>
      <c r="F1418" s="88" t="n">
        <v>6.5</v>
      </c>
      <c r="G1418" s="88" t="n">
        <v>6.5</v>
      </c>
      <c r="H1418" s="88" t="n"/>
      <c r="I1418" s="88" t="n">
        <v>0.05</v>
      </c>
      <c r="J1418" s="88" t="n">
        <v>4.71</v>
      </c>
      <c r="K1418" s="88" t="n">
        <v>0.16</v>
      </c>
      <c r="L1418" s="88" t="n">
        <v>42.97</v>
      </c>
      <c r="M1418" s="63" t="n">
        <v>504.7</v>
      </c>
      <c r="N1418" s="63" t="n">
        <f aca="false" ca="false" dt2D="false" dtr="false" t="normal">F1418*M1418/1000</f>
        <v>3.28055</v>
      </c>
    </row>
    <row outlineLevel="0" r="1419">
      <c r="A1419" s="88" t="n"/>
      <c r="B1419" s="89" t="n"/>
      <c r="C1419" s="89" t="n"/>
      <c r="D1419" s="89" t="n"/>
      <c r="E1419" s="88" t="s">
        <v>249</v>
      </c>
      <c r="F1419" s="88" t="n"/>
      <c r="G1419" s="88" t="n">
        <v>65</v>
      </c>
      <c r="H1419" s="88" t="n"/>
      <c r="I1419" s="88" t="n"/>
      <c r="J1419" s="88" t="n"/>
      <c r="K1419" s="88" t="n"/>
      <c r="L1419" s="88" t="n"/>
      <c r="M1419" s="63" t="n"/>
      <c r="N1419" s="63" t="n"/>
    </row>
    <row outlineLevel="0" r="1420">
      <c r="A1420" s="88" t="n"/>
      <c r="B1420" s="89" t="n"/>
      <c r="C1420" s="89" t="n"/>
      <c r="D1420" s="89" t="n"/>
      <c r="E1420" s="88" t="s">
        <v>91</v>
      </c>
      <c r="F1420" s="88" t="n">
        <v>0.3</v>
      </c>
      <c r="G1420" s="88" t="n">
        <v>1.5</v>
      </c>
      <c r="H1420" s="88" t="n"/>
      <c r="I1420" s="88" t="n">
        <v>0.18</v>
      </c>
      <c r="J1420" s="88" t="n">
        <v>0.17</v>
      </c>
      <c r="K1420" s="88" t="s">
        <v>29</v>
      </c>
      <c r="L1420" s="88" t="n">
        <v>2.35</v>
      </c>
      <c r="M1420" s="63" t="n">
        <v>220.75</v>
      </c>
      <c r="N1420" s="63" t="n">
        <f aca="false" ca="false" dt2D="false" dtr="false" t="normal">F1420*M1420/1000</f>
        <v>0.066225</v>
      </c>
    </row>
    <row outlineLevel="0" r="1421">
      <c r="A1421" s="88" t="n"/>
      <c r="B1421" s="89" t="n"/>
      <c r="C1421" s="89" t="n"/>
      <c r="D1421" s="89" t="n"/>
      <c r="E1421" s="88" t="s">
        <v>353</v>
      </c>
      <c r="F1421" s="88" t="n">
        <v>2.5</v>
      </c>
      <c r="G1421" s="88" t="n">
        <v>0.2</v>
      </c>
      <c r="H1421" s="88" t="n"/>
      <c r="I1421" s="88" t="s">
        <v>29</v>
      </c>
      <c r="J1421" s="88" t="n">
        <v>0.24</v>
      </c>
      <c r="K1421" s="88" t="s">
        <v>29</v>
      </c>
      <c r="L1421" s="88" t="n">
        <v>2.25</v>
      </c>
      <c r="M1421" s="63" t="n"/>
      <c r="N1421" s="63" t="n">
        <f aca="false" ca="false" dt2D="false" dtr="false" t="normal">F1421*M1421/1000</f>
        <v>0</v>
      </c>
    </row>
    <row customHeight="true" ht="12" outlineLevel="0" r="1422">
      <c r="A1422" s="88" t="n"/>
      <c r="B1422" s="89" t="n"/>
      <c r="C1422" s="89" t="n"/>
      <c r="D1422" s="89" t="n"/>
      <c r="E1422" s="88" t="s">
        <v>354</v>
      </c>
      <c r="F1422" s="88" t="n"/>
      <c r="G1422" s="88" t="n"/>
      <c r="H1422" s="88" t="n">
        <v>100</v>
      </c>
      <c r="I1422" s="88" t="s">
        <v>29</v>
      </c>
      <c r="J1422" s="88" t="s">
        <v>29</v>
      </c>
      <c r="K1422" s="88" t="s">
        <v>29</v>
      </c>
      <c r="L1422" s="88" t="s">
        <v>29</v>
      </c>
      <c r="M1422" s="63" t="n"/>
      <c r="N1422" s="63" t="n"/>
    </row>
    <row ht="23" outlineLevel="0" r="1423">
      <c r="A1423" s="88" t="n"/>
      <c r="B1423" s="89" t="n"/>
      <c r="C1423" s="89" t="n"/>
      <c r="D1423" s="89" t="n"/>
      <c r="E1423" s="88" t="s">
        <v>31</v>
      </c>
      <c r="F1423" s="88" t="n">
        <v>1.2</v>
      </c>
      <c r="G1423" s="88" t="n"/>
      <c r="H1423" s="88" t="n"/>
      <c r="I1423" s="88" t="n"/>
      <c r="J1423" s="88" t="n"/>
      <c r="K1423" s="88" t="n"/>
      <c r="L1423" s="88" t="n"/>
      <c r="M1423" s="63" t="n">
        <v>504.7</v>
      </c>
      <c r="N1423" s="63" t="n">
        <f aca="false" ca="false" dt2D="false" dtr="false" t="normal">F1423*M1423/1000</f>
        <v>0.60564</v>
      </c>
    </row>
    <row outlineLevel="0" r="1424">
      <c r="A1424" s="88" t="n"/>
      <c r="B1424" s="89" t="n"/>
      <c r="C1424" s="89" t="n"/>
      <c r="D1424" s="89" t="n"/>
      <c r="E1424" s="88" t="s">
        <v>175</v>
      </c>
      <c r="F1424" s="88" t="n">
        <v>46.4</v>
      </c>
      <c r="G1424" s="88" t="n"/>
      <c r="H1424" s="88" t="n"/>
      <c r="I1424" s="191" t="n"/>
      <c r="J1424" s="88" t="n"/>
      <c r="K1424" s="88" t="n"/>
      <c r="L1424" s="88" t="n"/>
      <c r="M1424" s="63" t="n"/>
      <c r="N1424" s="63" t="n"/>
    </row>
    <row customHeight="true" ht="12" outlineLevel="0" r="1425">
      <c r="A1425" s="88" t="n"/>
      <c r="B1425" s="89" t="n"/>
      <c r="C1425" s="89" t="n"/>
      <c r="D1425" s="89" t="n"/>
      <c r="E1425" s="88" t="n"/>
      <c r="F1425" s="88" t="n"/>
      <c r="G1425" s="88" t="n"/>
      <c r="H1425" s="88" t="n"/>
      <c r="I1425" s="196" t="n">
        <f aca="false" ca="false" dt2D="false" dtr="false" t="normal">SUM(I1405:I1424)</f>
        <v>17.808</v>
      </c>
      <c r="J1425" s="196" t="n">
        <f aca="false" ca="false" dt2D="false" dtr="false" t="normal">SUM(J1405:J1424)</f>
        <v>37.97</v>
      </c>
      <c r="K1425" s="196" t="n">
        <f aca="false" ca="false" dt2D="false" dtr="false" t="normal">SUM(K1405:K1424)</f>
        <v>46.83</v>
      </c>
      <c r="L1425" s="196" t="n">
        <f aca="false" ca="false" dt2D="false" dtr="false" t="normal">SUM(L1405:L1424)</f>
        <v>598.67</v>
      </c>
      <c r="M1425" s="196" t="n"/>
      <c r="N1425" s="79" t="n">
        <f aca="false" ca="false" dt2D="false" dtr="false" t="normal">SUM(N1405:N1424)</f>
        <v>39.102363</v>
      </c>
    </row>
    <row outlineLevel="0" r="1426">
      <c r="A1426" s="88" t="n"/>
      <c r="B1426" s="187" t="s">
        <v>96</v>
      </c>
      <c r="C1426" s="187" t="n"/>
      <c r="D1426" s="187" t="n"/>
      <c r="E1426" s="93" t="n"/>
      <c r="F1426" s="93" t="n"/>
      <c r="G1426" s="93" t="n"/>
      <c r="H1426" s="93" t="n"/>
      <c r="I1426" s="196" t="n">
        <f aca="false" ca="false" dt2D="false" dtr="false" t="normal">I1425+I1371</f>
        <v>49.666</v>
      </c>
      <c r="J1426" s="196" t="n">
        <f aca="false" ca="false" dt2D="false" dtr="false" t="normal">J1425+J1371</f>
        <v>75.814</v>
      </c>
      <c r="K1426" s="196" t="n">
        <f aca="false" ca="false" dt2D="false" dtr="false" t="normal">K1425+K1371</f>
        <v>162.411</v>
      </c>
      <c r="L1426" s="196" t="n">
        <f aca="false" ca="false" dt2D="false" dtr="false" t="normal">L1425+L1371</f>
        <v>1524.08</v>
      </c>
      <c r="M1426" s="196" t="n"/>
      <c r="N1426" s="79" t="n">
        <f aca="false" ca="false" dt2D="false" dtr="false" t="normal">N1425+N1404+N1401+N1398+N1394+N1384+N1377</f>
        <v>102.5519</v>
      </c>
    </row>
    <row outlineLevel="0" r="1427">
      <c r="A1427" s="93" t="n"/>
      <c r="B1427" s="200" t="s">
        <v>266</v>
      </c>
      <c r="C1427" s="200" t="n"/>
      <c r="D1427" s="200" t="n"/>
      <c r="E1427" s="104" t="n"/>
      <c r="F1427" s="104" t="n"/>
      <c r="G1427" s="104" t="n"/>
      <c r="H1427" s="88" t="n"/>
      <c r="I1427" s="207" t="n">
        <f aca="false" ca="false" dt2D="false" dtr="false" t="normal">I1426+I1371</f>
        <v>81.524</v>
      </c>
      <c r="J1427" s="207" t="n">
        <f aca="false" ca="false" dt2D="false" dtr="false" t="normal">J1426+J1371</f>
        <v>113.658</v>
      </c>
      <c r="K1427" s="207" t="n">
        <f aca="false" ca="false" dt2D="false" dtr="false" t="normal">K1426+K1371</f>
        <v>277.992</v>
      </c>
      <c r="L1427" s="207" t="n">
        <f aca="false" ca="false" dt2D="false" dtr="false" t="normal">L1426+L1371</f>
        <v>2449.49</v>
      </c>
      <c r="M1427" s="207" t="n"/>
      <c r="N1427" s="79" t="n">
        <f aca="false" ca="false" dt2D="false" dtr="false" t="normal">N1426+N1371</f>
        <v>176.58969</v>
      </c>
    </row>
    <row customHeight="true" ht="12" outlineLevel="0" r="1428">
      <c r="A1428" s="121" t="s">
        <v>4</v>
      </c>
      <c r="B1428" s="119" t="s">
        <v>5</v>
      </c>
      <c r="C1428" s="119" t="n"/>
      <c r="D1428" s="119" t="n"/>
      <c r="E1428" s="121" t="s">
        <v>8</v>
      </c>
      <c r="F1428" s="121" t="s">
        <v>9</v>
      </c>
      <c r="G1428" s="121" t="s">
        <v>10</v>
      </c>
      <c r="H1428" s="121" t="s">
        <v>11</v>
      </c>
      <c r="I1428" s="121" t="s">
        <v>12</v>
      </c>
      <c r="J1428" s="121" t="s">
        <v>13</v>
      </c>
      <c r="K1428" s="121" t="s">
        <v>14</v>
      </c>
      <c r="L1428" s="121" t="s">
        <v>15</v>
      </c>
      <c r="M1428" s="63" t="s">
        <v>16</v>
      </c>
      <c r="N1428" s="63" t="n"/>
    </row>
    <row outlineLevel="0" r="1429">
      <c r="H1429" s="1" t="n"/>
      <c r="M1429" s="1" t="n"/>
      <c r="N1429" s="1" t="n"/>
    </row>
    <row outlineLevel="0" r="1430">
      <c r="H1430" s="1" t="n"/>
      <c r="M1430" s="1" t="n"/>
      <c r="N1430" s="1" t="n"/>
    </row>
    <row outlineLevel="0" r="1431">
      <c r="H1431" s="1" t="n"/>
      <c r="M1431" s="1" t="n"/>
      <c r="N1431" s="1" t="n"/>
    </row>
    <row outlineLevel="0" r="1432">
      <c r="H1432" s="1" t="n"/>
      <c r="M1432" s="1" t="n"/>
      <c r="N1432" s="1" t="n"/>
    </row>
    <row outlineLevel="0" r="1433">
      <c r="H1433" s="1" t="n"/>
      <c r="M1433" s="1" t="n"/>
      <c r="N1433" s="1" t="n"/>
    </row>
    <row customHeight="true" ht="12" outlineLevel="0" r="1434">
      <c r="H1434" s="1" t="n"/>
      <c r="M1434" s="1" t="n"/>
      <c r="N1434" s="1" t="n"/>
    </row>
    <row outlineLevel="0" r="1435">
      <c r="H1435" s="1" t="n"/>
      <c r="M1435" s="1" t="n"/>
      <c r="N1435" s="1" t="n"/>
    </row>
    <row customHeight="true" ht="12" outlineLevel="0" r="1436">
      <c r="H1436" s="1" t="n"/>
      <c r="M1436" s="1" t="n"/>
      <c r="N1436" s="1" t="n"/>
    </row>
    <row outlineLevel="0" r="1437">
      <c r="H1437" s="1" t="n"/>
      <c r="M1437" s="1" t="n"/>
      <c r="N1437" s="1" t="n"/>
    </row>
    <row outlineLevel="0" r="1438">
      <c r="H1438" s="1" t="n"/>
      <c r="M1438" s="1" t="n"/>
      <c r="N1438" s="1" t="n"/>
    </row>
    <row customHeight="true" ht="12" outlineLevel="0" r="1439">
      <c r="H1439" s="1" t="n"/>
      <c r="M1439" s="1" t="n"/>
      <c r="N1439" s="1" t="n"/>
    </row>
    <row customHeight="true" ht="12" outlineLevel="0" r="1440">
      <c r="H1440" s="1" t="n"/>
      <c r="M1440" s="1" t="n"/>
      <c r="N1440" s="1" t="n"/>
    </row>
    <row outlineLevel="0" r="1441">
      <c r="H1441" s="1" t="n"/>
      <c r="M1441" s="1" t="n"/>
      <c r="N1441" s="1" t="n"/>
    </row>
    <row outlineLevel="0" r="1442">
      <c r="H1442" s="1" t="n"/>
      <c r="M1442" s="1" t="n"/>
      <c r="N1442" s="1" t="n"/>
    </row>
    <row outlineLevel="0" r="1443">
      <c r="H1443" s="1" t="n"/>
      <c r="M1443" s="1" t="n"/>
      <c r="N1443" s="1" t="n"/>
    </row>
    <row customHeight="true" ht="12" outlineLevel="0" r="1444">
      <c r="H1444" s="1" t="n"/>
      <c r="M1444" s="1" t="n"/>
      <c r="N1444" s="1" t="n"/>
    </row>
    <row outlineLevel="0" r="1445">
      <c r="H1445" s="1" t="n"/>
      <c r="M1445" s="1" t="n"/>
      <c r="N1445" s="1" t="n"/>
    </row>
    <row outlineLevel="0" r="1446">
      <c r="H1446" s="1" t="n"/>
      <c r="M1446" s="1" t="n"/>
      <c r="N1446" s="1" t="n"/>
    </row>
    <row customHeight="true" ht="12" outlineLevel="0" r="1447">
      <c r="H1447" s="1" t="n"/>
      <c r="M1447" s="1" t="n"/>
      <c r="N1447" s="1" t="n"/>
    </row>
    <row outlineLevel="0" r="1448">
      <c r="H1448" s="1" t="n"/>
      <c r="M1448" s="1" t="n"/>
      <c r="N1448" s="1" t="n"/>
    </row>
    <row outlineLevel="0" r="1449">
      <c r="H1449" s="1" t="n"/>
      <c r="M1449" s="1" t="n"/>
      <c r="N1449" s="1" t="n"/>
    </row>
    <row outlineLevel="0" r="1450">
      <c r="H1450" s="1" t="n"/>
      <c r="M1450" s="1" t="n"/>
      <c r="N1450" s="1" t="n"/>
    </row>
    <row outlineLevel="0" r="1451">
      <c r="H1451" s="1" t="n"/>
      <c r="M1451" s="1" t="n"/>
      <c r="N1451" s="1" t="n"/>
    </row>
    <row outlineLevel="0" r="1452">
      <c r="H1452" s="1" t="n"/>
      <c r="M1452" s="1" t="n"/>
      <c r="N1452" s="1" t="n"/>
    </row>
    <row outlineLevel="0" r="1453">
      <c r="H1453" s="1" t="n"/>
      <c r="M1453" s="1" t="n"/>
      <c r="N1453" s="1" t="n"/>
    </row>
    <row outlineLevel="0" r="1454">
      <c r="H1454" s="1" t="n"/>
      <c r="M1454" s="1" t="n"/>
      <c r="N1454" s="1" t="n"/>
    </row>
    <row outlineLevel="0" r="1455">
      <c r="H1455" s="1" t="n"/>
      <c r="M1455" s="1" t="n"/>
      <c r="N1455" s="1" t="n"/>
    </row>
    <row outlineLevel="0" r="1456">
      <c r="H1456" s="1" t="n"/>
      <c r="M1456" s="1" t="n"/>
      <c r="N1456" s="1" t="n"/>
    </row>
    <row outlineLevel="0" r="1457">
      <c r="H1457" s="1" t="n"/>
      <c r="M1457" s="1" t="n"/>
      <c r="N1457" s="1" t="n"/>
    </row>
    <row outlineLevel="0" r="1458">
      <c r="H1458" s="1" t="n"/>
      <c r="M1458" s="1" t="n"/>
      <c r="N1458" s="1" t="n"/>
    </row>
    <row outlineLevel="0" r="1459">
      <c r="H1459" s="1" t="n"/>
      <c r="M1459" s="1" t="n"/>
      <c r="N1459" s="1" t="n"/>
    </row>
    <row outlineLevel="0" r="1460">
      <c r="H1460" s="1" t="n"/>
      <c r="M1460" s="1" t="n"/>
      <c r="N1460" s="1" t="n"/>
    </row>
    <row outlineLevel="0" r="1461">
      <c r="H1461" s="1" t="n"/>
      <c r="M1461" s="1" t="n"/>
      <c r="N1461" s="1" t="n"/>
    </row>
    <row customHeight="true" ht="12" outlineLevel="0" r="1462">
      <c r="H1462" s="1" t="n"/>
      <c r="M1462" s="1" t="n"/>
      <c r="N1462" s="1" t="n"/>
    </row>
    <row outlineLevel="0" r="1463">
      <c r="H1463" s="1" t="n"/>
      <c r="M1463" s="1" t="n"/>
      <c r="N1463" s="1" t="n"/>
    </row>
    <row outlineLevel="0" r="1464">
      <c r="H1464" s="1" t="n"/>
      <c r="M1464" s="1" t="n"/>
      <c r="N1464" s="1" t="n"/>
    </row>
    <row outlineLevel="0" r="1465">
      <c r="H1465" s="1" t="n"/>
      <c r="M1465" s="1" t="n"/>
      <c r="N1465" s="1" t="n"/>
    </row>
    <row outlineLevel="0" r="1466">
      <c r="H1466" s="1" t="n"/>
      <c r="M1466" s="1" t="n"/>
      <c r="N1466" s="1" t="n"/>
    </row>
    <row customHeight="true" ht="12" outlineLevel="0" r="1467">
      <c r="H1467" s="1" t="n"/>
      <c r="M1467" s="1" t="n"/>
      <c r="N1467" s="1" t="n"/>
    </row>
    <row outlineLevel="0" r="1468">
      <c r="H1468" s="1" t="n"/>
      <c r="M1468" s="1" t="n"/>
      <c r="N1468" s="1" t="n"/>
    </row>
    <row customHeight="true" ht="12" outlineLevel="0" r="1469">
      <c r="H1469" s="1" t="n"/>
      <c r="M1469" s="1" t="n"/>
      <c r="N1469" s="1" t="n"/>
    </row>
    <row outlineLevel="0" r="1470">
      <c r="H1470" s="1" t="n"/>
      <c r="M1470" s="1" t="n"/>
      <c r="N1470" s="1" t="n"/>
    </row>
    <row outlineLevel="0" r="1471">
      <c r="H1471" s="1" t="n"/>
      <c r="M1471" s="1" t="n"/>
      <c r="N1471" s="1" t="n"/>
    </row>
    <row outlineLevel="0" r="1472">
      <c r="H1472" s="1" t="n"/>
      <c r="M1472" s="1" t="n"/>
      <c r="N1472" s="1" t="n"/>
    </row>
    <row customHeight="true" ht="12" outlineLevel="0" r="1473">
      <c r="H1473" s="1" t="n"/>
      <c r="M1473" s="1" t="n"/>
      <c r="N1473" s="1" t="n"/>
    </row>
    <row outlineLevel="0" r="1474">
      <c r="H1474" s="1" t="n"/>
      <c r="M1474" s="1" t="n"/>
      <c r="N1474" s="1" t="n"/>
    </row>
    <row outlineLevel="0" r="1475">
      <c r="H1475" s="1" t="n"/>
      <c r="M1475" s="1" t="n"/>
      <c r="N1475" s="1" t="n"/>
    </row>
    <row outlineLevel="0" r="1476">
      <c r="H1476" s="1" t="n"/>
      <c r="M1476" s="1" t="n"/>
      <c r="N1476" s="1" t="n"/>
    </row>
    <row outlineLevel="0" r="1477">
      <c r="H1477" s="1" t="n"/>
      <c r="M1477" s="1" t="n"/>
      <c r="N1477" s="1" t="n"/>
    </row>
    <row outlineLevel="0" r="1478">
      <c r="H1478" s="1" t="n"/>
      <c r="M1478" s="1" t="n"/>
      <c r="N1478" s="1" t="n"/>
    </row>
    <row customHeight="true" ht="12" outlineLevel="0" r="1479">
      <c r="H1479" s="1" t="n"/>
      <c r="M1479" s="1" t="n"/>
      <c r="N1479" s="1" t="n"/>
    </row>
    <row outlineLevel="0" r="1480">
      <c r="H1480" s="1" t="n"/>
      <c r="M1480" s="1" t="n"/>
      <c r="N1480" s="1" t="n"/>
    </row>
    <row outlineLevel="0" r="1481">
      <c r="H1481" s="1" t="n"/>
      <c r="M1481" s="1" t="n"/>
      <c r="N1481" s="1" t="n"/>
    </row>
    <row outlineLevel="0" r="1482">
      <c r="H1482" s="1" t="n"/>
      <c r="M1482" s="1" t="n"/>
      <c r="N1482" s="1" t="n"/>
    </row>
    <row customHeight="true" ht="12" outlineLevel="0" r="1483">
      <c r="H1483" s="1" t="n"/>
      <c r="M1483" s="1" t="n"/>
      <c r="N1483" s="1" t="n"/>
    </row>
    <row outlineLevel="0" r="1484">
      <c r="H1484" s="1" t="n"/>
      <c r="M1484" s="1" t="n"/>
      <c r="N1484" s="1" t="n"/>
    </row>
    <row outlineLevel="0" r="1485">
      <c r="H1485" s="1" t="n"/>
      <c r="M1485" s="1" t="n"/>
      <c r="N1485" s="1" t="n"/>
    </row>
    <row outlineLevel="0" r="1486">
      <c r="H1486" s="1" t="n"/>
      <c r="M1486" s="1" t="n"/>
      <c r="N1486" s="1" t="n"/>
    </row>
    <row outlineLevel="0" r="1487">
      <c r="H1487" s="1" t="n"/>
      <c r="M1487" s="1" t="n"/>
      <c r="N1487" s="1" t="n"/>
    </row>
    <row outlineLevel="0" r="1488">
      <c r="H1488" s="1" t="n"/>
      <c r="M1488" s="1" t="n"/>
      <c r="N1488" s="1" t="n"/>
    </row>
    <row outlineLevel="0" r="1489">
      <c r="H1489" s="1" t="n"/>
      <c r="M1489" s="1" t="n"/>
      <c r="N1489" s="1" t="n"/>
    </row>
    <row outlineLevel="0" r="1490">
      <c r="H1490" s="1" t="n"/>
      <c r="M1490" s="1" t="n"/>
      <c r="N1490" s="1" t="n"/>
    </row>
    <row outlineLevel="0" r="1491">
      <c r="H1491" s="1" t="n"/>
      <c r="M1491" s="1" t="n"/>
      <c r="N1491" s="1" t="n"/>
    </row>
    <row outlineLevel="0" r="1492">
      <c r="H1492" s="1" t="n"/>
      <c r="M1492" s="1" t="n"/>
      <c r="N1492" s="1" t="n"/>
    </row>
    <row outlineLevel="0" r="1493">
      <c r="H1493" s="1" t="n"/>
      <c r="M1493" s="1" t="n"/>
      <c r="N1493" s="1" t="n"/>
    </row>
    <row outlineLevel="0" r="1494">
      <c r="H1494" s="1" t="n"/>
      <c r="M1494" s="1" t="n"/>
      <c r="N1494" s="1" t="n"/>
    </row>
    <row outlineLevel="0" r="1495">
      <c r="H1495" s="1" t="n"/>
      <c r="M1495" s="1" t="n"/>
      <c r="N1495" s="1" t="n"/>
    </row>
    <row outlineLevel="0" r="1496">
      <c r="H1496" s="1" t="n"/>
      <c r="M1496" s="1" t="n"/>
      <c r="N1496" s="1" t="n"/>
    </row>
    <row outlineLevel="0" r="1497">
      <c r="H1497" s="1" t="n"/>
      <c r="M1497" s="1" t="n"/>
      <c r="N1497" s="1" t="n"/>
    </row>
    <row outlineLevel="0" r="1498">
      <c r="H1498" s="1" t="n"/>
      <c r="M1498" s="1" t="n"/>
      <c r="N1498" s="1" t="n"/>
    </row>
    <row customHeight="true" ht="12" outlineLevel="0" r="1499">
      <c r="H1499" s="1" t="n"/>
      <c r="M1499" s="1" t="n"/>
      <c r="N1499" s="1" t="n"/>
    </row>
    <row outlineLevel="0" r="1500">
      <c r="H1500" s="1" t="n"/>
      <c r="M1500" s="1" t="n"/>
      <c r="N1500" s="1" t="n"/>
    </row>
    <row outlineLevel="0" r="1501">
      <c r="H1501" s="1" t="n"/>
      <c r="M1501" s="1" t="n"/>
      <c r="N1501" s="1" t="n"/>
    </row>
    <row customHeight="true" ht="12" outlineLevel="0" r="1502">
      <c r="H1502" s="1" t="n"/>
      <c r="M1502" s="1" t="n"/>
      <c r="N1502" s="1" t="n"/>
    </row>
    <row customHeight="true" ht="12" outlineLevel="0" r="1503">
      <c r="H1503" s="1" t="n"/>
      <c r="M1503" s="1" t="n"/>
      <c r="N1503" s="1" t="n"/>
    </row>
    <row customHeight="true" ht="12" outlineLevel="0" r="1504">
      <c r="H1504" s="1" t="n"/>
      <c r="M1504" s="1" t="n"/>
      <c r="N1504" s="1" t="n"/>
    </row>
    <row customHeight="true" ht="12" outlineLevel="0" r="1505">
      <c r="H1505" s="1" t="n"/>
      <c r="M1505" s="1" t="n"/>
      <c r="N1505" s="1" t="n"/>
    </row>
    <row outlineLevel="0" r="1506">
      <c r="H1506" s="1" t="n"/>
      <c r="M1506" s="1" t="n"/>
      <c r="N1506" s="1" t="n"/>
    </row>
    <row outlineLevel="0" r="1507">
      <c r="H1507" s="1" t="n"/>
      <c r="M1507" s="1" t="n"/>
      <c r="N1507" s="1" t="n"/>
    </row>
    <row customHeight="true" ht="12" outlineLevel="0" r="1508">
      <c r="H1508" s="1" t="n"/>
      <c r="M1508" s="1" t="n"/>
      <c r="N1508" s="1" t="n"/>
    </row>
    <row outlineLevel="0" r="1509">
      <c r="H1509" s="1" t="n"/>
      <c r="M1509" s="1" t="n"/>
      <c r="N1509" s="1" t="n"/>
    </row>
    <row outlineLevel="0" r="1510">
      <c r="H1510" s="1" t="n"/>
      <c r="M1510" s="1" t="n"/>
      <c r="N1510" s="1" t="n"/>
    </row>
    <row outlineLevel="0" r="1511">
      <c r="H1511" s="1" t="n"/>
      <c r="M1511" s="1" t="n"/>
      <c r="N1511" s="1" t="n"/>
    </row>
    <row outlineLevel="0" r="1512">
      <c r="H1512" s="1" t="n"/>
      <c r="M1512" s="1" t="n"/>
      <c r="N1512" s="1" t="n"/>
    </row>
    <row outlineLevel="0" r="1513">
      <c r="H1513" s="1" t="n"/>
      <c r="M1513" s="1" t="n"/>
      <c r="N1513" s="1" t="n"/>
    </row>
    <row customHeight="true" ht="12" outlineLevel="0" r="1514">
      <c r="H1514" s="1" t="n"/>
      <c r="M1514" s="1" t="n"/>
      <c r="N1514" s="1" t="n"/>
    </row>
    <row outlineLevel="0" r="1515">
      <c r="H1515" s="1" t="n"/>
      <c r="M1515" s="1" t="n"/>
      <c r="N1515" s="1" t="n"/>
    </row>
    <row outlineLevel="0" r="1516">
      <c r="H1516" s="1" t="n"/>
      <c r="M1516" s="1" t="n"/>
      <c r="N1516" s="1" t="n"/>
    </row>
    <row customHeight="true" ht="12" outlineLevel="0" r="1517">
      <c r="H1517" s="1" t="n"/>
      <c r="M1517" s="1" t="n"/>
      <c r="N1517" s="1" t="n"/>
    </row>
    <row outlineLevel="0" r="1518">
      <c r="H1518" s="1" t="n"/>
      <c r="M1518" s="1" t="n"/>
      <c r="N1518" s="1" t="n"/>
    </row>
    <row outlineLevel="0" r="1519">
      <c r="H1519" s="1" t="n"/>
      <c r="M1519" s="1" t="n"/>
      <c r="N1519" s="1" t="n"/>
    </row>
    <row outlineLevel="0" r="1520">
      <c r="H1520" s="1" t="n"/>
      <c r="M1520" s="1" t="n"/>
      <c r="N1520" s="1" t="n"/>
    </row>
    <row customHeight="true" ht="12" outlineLevel="0" r="1521">
      <c r="H1521" s="1" t="n"/>
      <c r="M1521" s="1" t="n"/>
      <c r="N1521" s="1" t="n"/>
    </row>
    <row customHeight="true" ht="12" outlineLevel="0" r="1522">
      <c r="H1522" s="1" t="n"/>
      <c r="M1522" s="1" t="n"/>
      <c r="N1522" s="1" t="n"/>
    </row>
    <row outlineLevel="0" r="1523">
      <c r="H1523" s="1" t="n"/>
      <c r="M1523" s="1" t="n"/>
      <c r="N1523" s="1" t="n"/>
    </row>
    <row outlineLevel="0" r="1524">
      <c r="H1524" s="1" t="n"/>
      <c r="M1524" s="1" t="n"/>
      <c r="N1524" s="1" t="n"/>
    </row>
    <row outlineLevel="0" r="1525">
      <c r="H1525" s="1" t="n"/>
      <c r="M1525" s="1" t="n"/>
      <c r="N1525" s="1" t="n"/>
    </row>
    <row outlineLevel="0" r="1526">
      <c r="H1526" s="1" t="n"/>
      <c r="M1526" s="1" t="n"/>
      <c r="N1526" s="1" t="n"/>
    </row>
    <row outlineLevel="0" r="1527">
      <c r="H1527" s="1" t="n"/>
      <c r="M1527" s="1" t="n"/>
      <c r="N1527" s="1" t="n"/>
    </row>
    <row outlineLevel="0" r="1528">
      <c r="H1528" s="1" t="n"/>
      <c r="M1528" s="1" t="n"/>
      <c r="N1528" s="1" t="n"/>
    </row>
    <row customHeight="true" ht="12" outlineLevel="0" r="1529">
      <c r="H1529" s="1" t="n"/>
      <c r="M1529" s="1" t="n"/>
      <c r="N1529" s="1" t="n"/>
    </row>
    <row outlineLevel="0" r="1530">
      <c r="H1530" s="1" t="n"/>
      <c r="M1530" s="1" t="n"/>
      <c r="N1530" s="1" t="n"/>
    </row>
    <row customHeight="true" ht="12" outlineLevel="0" r="1531">
      <c r="H1531" s="1" t="n"/>
      <c r="M1531" s="1" t="n"/>
      <c r="N1531" s="1" t="n"/>
    </row>
    <row outlineLevel="0" r="1532">
      <c r="H1532" s="1" t="n"/>
      <c r="M1532" s="1" t="n"/>
      <c r="N1532" s="1" t="n"/>
    </row>
    <row outlineLevel="0" r="1533">
      <c r="H1533" s="1" t="n"/>
      <c r="M1533" s="1" t="n"/>
      <c r="N1533" s="1" t="n"/>
    </row>
    <row outlineLevel="0" r="1534">
      <c r="H1534" s="1" t="n"/>
      <c r="M1534" s="1" t="n"/>
      <c r="N1534" s="1" t="n"/>
    </row>
    <row outlineLevel="0" r="1535">
      <c r="H1535" s="1" t="n"/>
      <c r="M1535" s="1" t="n"/>
      <c r="N1535" s="1" t="n"/>
    </row>
    <row customHeight="true" ht="12" outlineLevel="0" r="1536">
      <c r="H1536" s="1" t="n"/>
      <c r="M1536" s="1" t="n"/>
      <c r="N1536" s="1" t="n"/>
    </row>
    <row outlineLevel="0" r="1537">
      <c r="H1537" s="1" t="n"/>
      <c r="M1537" s="1" t="n"/>
      <c r="N1537" s="1" t="n"/>
    </row>
    <row outlineLevel="0" r="1538">
      <c r="H1538" s="1" t="n"/>
      <c r="M1538" s="1" t="n"/>
      <c r="N1538" s="1" t="n"/>
    </row>
    <row outlineLevel="0" r="1539">
      <c r="H1539" s="1" t="n"/>
      <c r="M1539" s="1" t="n"/>
      <c r="N1539" s="1" t="n"/>
    </row>
    <row outlineLevel="0" r="1540">
      <c r="H1540" s="1" t="n"/>
      <c r="M1540" s="1" t="n"/>
      <c r="N1540" s="1" t="n"/>
    </row>
    <row outlineLevel="0" r="1541">
      <c r="H1541" s="1" t="n"/>
      <c r="M1541" s="1" t="n"/>
      <c r="N1541" s="1" t="n"/>
    </row>
    <row outlineLevel="0" r="1542">
      <c r="H1542" s="1" t="n"/>
      <c r="M1542" s="1" t="n"/>
      <c r="N1542" s="1" t="n"/>
    </row>
    <row outlineLevel="0" r="1543">
      <c r="H1543" s="1" t="n"/>
      <c r="M1543" s="1" t="n"/>
      <c r="N1543" s="1" t="n"/>
    </row>
    <row outlineLevel="0" r="1544">
      <c r="H1544" s="1" t="n"/>
      <c r="M1544" s="1" t="n"/>
      <c r="N1544" s="1" t="n"/>
    </row>
    <row outlineLevel="0" r="1545">
      <c r="H1545" s="1" t="n"/>
      <c r="M1545" s="1" t="n"/>
      <c r="N1545" s="1" t="n"/>
    </row>
    <row outlineLevel="0" r="1546">
      <c r="H1546" s="1" t="n"/>
      <c r="M1546" s="1" t="n"/>
      <c r="N1546" s="1" t="n"/>
    </row>
    <row customHeight="true" ht="12" outlineLevel="0" r="1547">
      <c r="H1547" s="1" t="n"/>
      <c r="M1547" s="1" t="n"/>
      <c r="N1547" s="1" t="n"/>
    </row>
    <row outlineLevel="0" r="1548">
      <c r="H1548" s="1" t="n"/>
      <c r="M1548" s="1" t="n"/>
      <c r="N1548" s="1" t="n"/>
    </row>
    <row outlineLevel="0" r="1549">
      <c r="H1549" s="1" t="n"/>
      <c r="M1549" s="1" t="n"/>
      <c r="N1549" s="1" t="n"/>
    </row>
    <row outlineLevel="0" r="1550">
      <c r="H1550" s="1" t="n"/>
      <c r="M1550" s="1" t="n"/>
      <c r="N1550" s="1" t="n"/>
    </row>
    <row outlineLevel="0" r="1551">
      <c r="H1551" s="1" t="n"/>
      <c r="M1551" s="1" t="n"/>
      <c r="N1551" s="1" t="n"/>
    </row>
    <row outlineLevel="0" r="1552">
      <c r="H1552" s="1" t="n"/>
      <c r="M1552" s="1" t="n"/>
      <c r="N1552" s="1" t="n"/>
    </row>
    <row outlineLevel="0" r="1553">
      <c r="H1553" s="1" t="n"/>
      <c r="M1553" s="1" t="n"/>
      <c r="N1553" s="1" t="n"/>
    </row>
    <row outlineLevel="0" r="1554">
      <c r="H1554" s="1" t="n"/>
      <c r="M1554" s="1" t="n"/>
      <c r="N1554" s="1" t="n"/>
    </row>
    <row customHeight="true" ht="12" outlineLevel="0" r="1555">
      <c r="H1555" s="1" t="n"/>
      <c r="M1555" s="1" t="n"/>
      <c r="N1555" s="1" t="n"/>
    </row>
    <row outlineLevel="0" r="1556">
      <c r="H1556" s="1" t="n"/>
      <c r="M1556" s="1" t="n"/>
      <c r="N1556" s="1" t="n"/>
    </row>
    <row outlineLevel="0" r="1557">
      <c r="H1557" s="1" t="n"/>
      <c r="M1557" s="1" t="n"/>
      <c r="N1557" s="1" t="n"/>
    </row>
    <row outlineLevel="0" r="1558">
      <c r="H1558" s="1" t="n"/>
      <c r="M1558" s="1" t="n"/>
      <c r="N1558" s="1" t="n"/>
    </row>
    <row outlineLevel="0" r="1559">
      <c r="H1559" s="1" t="n"/>
      <c r="M1559" s="1" t="n"/>
      <c r="N1559" s="1" t="n"/>
    </row>
    <row outlineLevel="0" r="1560">
      <c r="H1560" s="1" t="n"/>
      <c r="M1560" s="1" t="n"/>
      <c r="N1560" s="1" t="n"/>
    </row>
    <row outlineLevel="0" r="1561">
      <c r="H1561" s="1" t="n"/>
      <c r="M1561" s="1" t="n"/>
      <c r="N1561" s="1" t="n"/>
    </row>
    <row outlineLevel="0" r="1562">
      <c r="H1562" s="1" t="n"/>
      <c r="M1562" s="1" t="n"/>
      <c r="N1562" s="1" t="n"/>
    </row>
    <row outlineLevel="0" r="1563">
      <c r="H1563" s="1" t="n"/>
      <c r="M1563" s="1" t="n"/>
      <c r="N1563" s="1" t="n"/>
    </row>
    <row outlineLevel="0" r="1564">
      <c r="H1564" s="1" t="n"/>
      <c r="M1564" s="1" t="n"/>
      <c r="N1564" s="1" t="n"/>
    </row>
    <row outlineLevel="0" r="1565">
      <c r="H1565" s="1" t="n"/>
      <c r="M1565" s="1" t="n"/>
      <c r="N1565" s="1" t="n"/>
    </row>
    <row outlineLevel="0" r="1566">
      <c r="H1566" s="1" t="n"/>
      <c r="M1566" s="1" t="n"/>
      <c r="N1566" s="1" t="n"/>
    </row>
    <row customHeight="true" ht="12" outlineLevel="0" r="1567">
      <c r="H1567" s="1" t="n"/>
      <c r="M1567" s="1" t="n"/>
      <c r="N1567" s="1" t="n"/>
    </row>
    <row outlineLevel="0" r="1568">
      <c r="H1568" s="1" t="n"/>
      <c r="M1568" s="1" t="n"/>
      <c r="N1568" s="1" t="n"/>
    </row>
    <row outlineLevel="0" r="1569">
      <c r="H1569" s="1" t="n"/>
      <c r="M1569" s="1" t="n"/>
      <c r="N1569" s="1" t="n"/>
    </row>
    <row outlineLevel="0" r="1570">
      <c r="H1570" s="1" t="n"/>
      <c r="M1570" s="1" t="n"/>
      <c r="N1570" s="1" t="n"/>
    </row>
    <row outlineLevel="0" r="1571">
      <c r="H1571" s="1" t="n"/>
      <c r="M1571" s="1" t="n"/>
      <c r="N1571" s="1" t="n"/>
    </row>
    <row outlineLevel="0" r="1572">
      <c r="H1572" s="1" t="n"/>
      <c r="M1572" s="1" t="n"/>
      <c r="N1572" s="1" t="n"/>
    </row>
    <row outlineLevel="0" r="1573">
      <c r="H1573" s="1" t="n"/>
      <c r="M1573" s="1" t="n"/>
      <c r="N1573" s="1" t="n"/>
    </row>
    <row outlineLevel="0" r="1574">
      <c r="H1574" s="1" t="n"/>
      <c r="M1574" s="1" t="n"/>
      <c r="N1574" s="1" t="n"/>
    </row>
    <row customHeight="true" ht="12" outlineLevel="0" r="1575">
      <c r="H1575" s="1" t="n"/>
      <c r="M1575" s="1" t="n"/>
      <c r="N1575" s="1" t="n"/>
    </row>
    <row outlineLevel="0" r="1576">
      <c r="H1576" s="1" t="n"/>
      <c r="M1576" s="1" t="n"/>
      <c r="N1576" s="1" t="n"/>
    </row>
    <row outlineLevel="0" r="1577">
      <c r="H1577" s="1" t="n"/>
      <c r="M1577" s="1" t="n"/>
      <c r="N1577" s="1" t="n"/>
    </row>
    <row outlineLevel="0" r="1578">
      <c r="H1578" s="1" t="n"/>
      <c r="M1578" s="1" t="n"/>
      <c r="N1578" s="1" t="n"/>
    </row>
    <row outlineLevel="0" r="1579">
      <c r="H1579" s="1" t="n"/>
      <c r="M1579" s="1" t="n"/>
      <c r="N1579" s="1" t="n"/>
    </row>
    <row outlineLevel="0" r="1580">
      <c r="H1580" s="1" t="n"/>
      <c r="M1580" s="1" t="n"/>
      <c r="N1580" s="1" t="n"/>
    </row>
    <row outlineLevel="0" r="1581">
      <c r="H1581" s="1" t="n"/>
      <c r="M1581" s="1" t="n"/>
      <c r="N1581" s="1" t="n"/>
    </row>
    <row outlineLevel="0" r="1582">
      <c r="H1582" s="1" t="n"/>
      <c r="M1582" s="1" t="n"/>
      <c r="N1582" s="1" t="n"/>
    </row>
    <row customHeight="true" ht="12" outlineLevel="0" r="1583">
      <c r="H1583" s="1" t="n"/>
      <c r="M1583" s="1" t="n"/>
      <c r="N1583" s="1" t="n"/>
    </row>
    <row outlineLevel="0" r="1584">
      <c r="H1584" s="1" t="n"/>
      <c r="M1584" s="1" t="n"/>
      <c r="N1584" s="1" t="n"/>
    </row>
    <row outlineLevel="0" r="1585">
      <c r="H1585" s="1" t="n"/>
      <c r="M1585" s="1" t="n"/>
      <c r="N1585" s="1" t="n"/>
    </row>
    <row customHeight="true" ht="12" outlineLevel="0" r="1586">
      <c r="H1586" s="1" t="n"/>
      <c r="M1586" s="1" t="n"/>
      <c r="N1586" s="1" t="n"/>
    </row>
    <row outlineLevel="0" r="1587">
      <c r="H1587" s="1" t="n"/>
      <c r="M1587" s="1" t="n"/>
      <c r="N1587" s="1" t="n"/>
    </row>
    <row outlineLevel="0" r="1588">
      <c r="H1588" s="1" t="n"/>
      <c r="M1588" s="1" t="n"/>
      <c r="N1588" s="1" t="n"/>
    </row>
    <row outlineLevel="0" r="1589">
      <c r="H1589" s="1" t="n"/>
      <c r="M1589" s="1" t="n"/>
      <c r="N1589" s="1" t="n"/>
    </row>
    <row outlineLevel="0" r="1590">
      <c r="H1590" s="1" t="n"/>
      <c r="M1590" s="1" t="n"/>
      <c r="N1590" s="1" t="n"/>
    </row>
    <row customHeight="true" ht="12" outlineLevel="0" r="1591">
      <c r="H1591" s="1" t="n"/>
      <c r="M1591" s="1" t="n"/>
      <c r="N1591" s="1" t="n"/>
    </row>
    <row outlineLevel="0" r="1592">
      <c r="H1592" s="1" t="n"/>
      <c r="M1592" s="1" t="n"/>
      <c r="N1592" s="1" t="n"/>
    </row>
    <row outlineLevel="0" r="1593">
      <c r="H1593" s="1" t="n"/>
      <c r="M1593" s="1" t="n"/>
      <c r="N1593" s="1" t="n"/>
    </row>
    <row outlineLevel="0" r="1594">
      <c r="H1594" s="1" t="n"/>
      <c r="M1594" s="1" t="n"/>
      <c r="N1594" s="1" t="n"/>
    </row>
    <row outlineLevel="0" r="1595">
      <c r="H1595" s="1" t="n"/>
      <c r="M1595" s="1" t="n"/>
      <c r="N1595" s="1" t="n"/>
    </row>
    <row outlineLevel="0" r="1596">
      <c r="H1596" s="1" t="n"/>
      <c r="M1596" s="1" t="n"/>
      <c r="N1596" s="1" t="n"/>
    </row>
    <row outlineLevel="0" r="1597">
      <c r="H1597" s="1" t="n"/>
      <c r="M1597" s="1" t="n"/>
      <c r="N1597" s="1" t="n"/>
    </row>
    <row customHeight="true" ht="12" outlineLevel="0" r="1598">
      <c r="H1598" s="1" t="n"/>
      <c r="M1598" s="1" t="n"/>
      <c r="N1598" s="1" t="n"/>
    </row>
    <row outlineLevel="0" r="1599">
      <c r="H1599" s="1" t="n"/>
      <c r="M1599" s="1" t="n"/>
      <c r="N1599" s="1" t="n"/>
    </row>
    <row outlineLevel="0" r="1600">
      <c r="H1600" s="1" t="n"/>
      <c r="M1600" s="1" t="n"/>
      <c r="N1600" s="1" t="n"/>
    </row>
    <row outlineLevel="0" r="1601">
      <c r="H1601" s="1" t="n"/>
      <c r="M1601" s="1" t="n"/>
      <c r="N1601" s="1" t="n"/>
    </row>
    <row outlineLevel="0" r="1602">
      <c r="H1602" s="1" t="n"/>
      <c r="M1602" s="1" t="n"/>
      <c r="N1602" s="1" t="n"/>
    </row>
    <row outlineLevel="0" r="1603">
      <c r="H1603" s="1" t="n"/>
      <c r="M1603" s="1" t="n"/>
      <c r="N1603" s="1" t="n"/>
    </row>
    <row customHeight="true" ht="12" outlineLevel="0" r="1604">
      <c r="H1604" s="1" t="n"/>
      <c r="M1604" s="1" t="n"/>
      <c r="N1604" s="1" t="n"/>
    </row>
    <row outlineLevel="0" r="1605">
      <c r="H1605" s="1" t="n"/>
      <c r="M1605" s="1" t="n"/>
      <c r="N1605" s="1" t="n"/>
    </row>
    <row outlineLevel="0" r="1606">
      <c r="H1606" s="1" t="n"/>
      <c r="M1606" s="1" t="n"/>
      <c r="N1606" s="1" t="n"/>
    </row>
    <row outlineLevel="0" r="1607">
      <c r="H1607" s="1" t="n"/>
      <c r="M1607" s="1" t="n"/>
      <c r="N1607" s="1" t="n"/>
    </row>
    <row outlineLevel="0" r="1608">
      <c r="H1608" s="1" t="n"/>
      <c r="M1608" s="1" t="n"/>
      <c r="N1608" s="1" t="n"/>
    </row>
    <row outlineLevel="0" r="1609">
      <c r="H1609" s="1" t="n"/>
      <c r="M1609" s="1" t="n"/>
      <c r="N1609" s="1" t="n"/>
    </row>
    <row outlineLevel="0" r="1610">
      <c r="H1610" s="1" t="n"/>
      <c r="M1610" s="1" t="n"/>
      <c r="N1610" s="1" t="n"/>
    </row>
    <row outlineLevel="0" r="1611">
      <c r="H1611" s="1" t="n"/>
      <c r="M1611" s="1" t="n"/>
      <c r="N1611" s="1" t="n"/>
    </row>
    <row outlineLevel="0" r="1612">
      <c r="H1612" s="1" t="n"/>
      <c r="M1612" s="1" t="n"/>
      <c r="N1612" s="1" t="n"/>
    </row>
    <row outlineLevel="0" r="1613">
      <c r="H1613" s="1" t="n"/>
      <c r="M1613" s="1" t="n"/>
      <c r="N1613" s="1" t="n"/>
    </row>
    <row outlineLevel="0" r="1614">
      <c r="H1614" s="1" t="n"/>
      <c r="M1614" s="1" t="n"/>
      <c r="N1614" s="1" t="n"/>
    </row>
    <row outlineLevel="0" r="1615">
      <c r="H1615" s="1" t="n"/>
      <c r="M1615" s="1" t="n"/>
      <c r="N1615" s="1" t="n"/>
    </row>
    <row outlineLevel="0" r="1616">
      <c r="H1616" s="1" t="n"/>
      <c r="M1616" s="1" t="n"/>
      <c r="N1616" s="1" t="n"/>
    </row>
    <row outlineLevel="0" r="1617">
      <c r="H1617" s="1" t="n"/>
      <c r="M1617" s="1" t="n"/>
      <c r="N1617" s="1" t="n"/>
    </row>
    <row customHeight="true" ht="12" outlineLevel="0" r="1618">
      <c r="H1618" s="1" t="n"/>
      <c r="M1618" s="1" t="n"/>
      <c r="N1618" s="1" t="n"/>
    </row>
    <row outlineLevel="0" r="1619">
      <c r="H1619" s="1" t="n"/>
      <c r="M1619" s="1" t="n"/>
      <c r="N1619" s="1" t="n"/>
    </row>
    <row outlineLevel="0" r="1620">
      <c r="H1620" s="1" t="n"/>
      <c r="M1620" s="1" t="n"/>
      <c r="N1620" s="1" t="n"/>
    </row>
    <row outlineLevel="0" r="1621">
      <c r="H1621" s="1" t="n"/>
      <c r="M1621" s="1" t="n"/>
      <c r="N1621" s="1" t="n"/>
    </row>
    <row outlineLevel="0" r="1622">
      <c r="H1622" s="1" t="n"/>
      <c r="M1622" s="1" t="n"/>
      <c r="N1622" s="1" t="n"/>
    </row>
    <row outlineLevel="0" r="1623">
      <c r="H1623" s="1" t="n"/>
      <c r="M1623" s="1" t="n"/>
      <c r="N1623" s="1" t="n"/>
    </row>
    <row outlineLevel="0" r="1624">
      <c r="H1624" s="1" t="n"/>
      <c r="M1624" s="1" t="n"/>
      <c r="N1624" s="1" t="n"/>
    </row>
    <row outlineLevel="0" r="1625">
      <c r="H1625" s="1" t="n"/>
      <c r="M1625" s="1" t="n"/>
      <c r="N1625" s="1" t="n"/>
    </row>
    <row customHeight="true" ht="12" outlineLevel="0" r="1626">
      <c r="H1626" s="1" t="n"/>
      <c r="M1626" s="1" t="n"/>
      <c r="N1626" s="1" t="n"/>
    </row>
    <row outlineLevel="0" r="1627">
      <c r="H1627" s="1" t="n"/>
      <c r="M1627" s="1" t="n"/>
      <c r="N1627" s="1" t="n"/>
    </row>
    <row outlineLevel="0" r="1628">
      <c r="H1628" s="1" t="n"/>
      <c r="M1628" s="1" t="n"/>
      <c r="N1628" s="1" t="n"/>
    </row>
    <row outlineLevel="0" r="1629">
      <c r="H1629" s="1" t="n"/>
      <c r="M1629" s="1" t="n"/>
      <c r="N1629" s="1" t="n"/>
    </row>
    <row outlineLevel="0" r="1630">
      <c r="H1630" s="1" t="n"/>
      <c r="M1630" s="1" t="n"/>
      <c r="N1630" s="1" t="n"/>
    </row>
    <row outlineLevel="0" r="1631">
      <c r="H1631" s="1" t="n"/>
      <c r="M1631" s="1" t="n"/>
      <c r="N1631" s="1" t="n"/>
    </row>
    <row outlineLevel="0" r="1632">
      <c r="H1632" s="1" t="n"/>
      <c r="M1632" s="1" t="n"/>
      <c r="N1632" s="1" t="n"/>
    </row>
    <row outlineLevel="0" r="1633">
      <c r="H1633" s="1" t="n"/>
      <c r="M1633" s="1" t="n"/>
      <c r="N1633" s="1" t="n"/>
    </row>
    <row outlineLevel="0" r="1634">
      <c r="H1634" s="1" t="n"/>
      <c r="M1634" s="1" t="n"/>
      <c r="N1634" s="1" t="n"/>
    </row>
    <row outlineLevel="0" r="1635">
      <c r="H1635" s="1" t="n"/>
      <c r="M1635" s="1" t="n"/>
      <c r="N1635" s="1" t="n"/>
    </row>
    <row outlineLevel="0" r="1636">
      <c r="H1636" s="1" t="n"/>
      <c r="M1636" s="1" t="n"/>
      <c r="N1636" s="1" t="n"/>
    </row>
    <row outlineLevel="0" r="1637">
      <c r="H1637" s="1" t="n"/>
      <c r="M1637" s="1" t="n"/>
      <c r="N1637" s="1" t="n"/>
    </row>
    <row customHeight="true" ht="12" outlineLevel="0" r="1638">
      <c r="H1638" s="1" t="n"/>
      <c r="M1638" s="1" t="n"/>
      <c r="N1638" s="1" t="n"/>
    </row>
    <row outlineLevel="0" r="1639">
      <c r="H1639" s="1" t="n"/>
      <c r="M1639" s="1" t="n"/>
      <c r="N1639" s="1" t="n"/>
    </row>
    <row outlineLevel="0" r="1640">
      <c r="H1640" s="1" t="n"/>
      <c r="M1640" s="1" t="n"/>
      <c r="N1640" s="1" t="n"/>
    </row>
    <row outlineLevel="0" r="1641">
      <c r="H1641" s="1" t="n"/>
      <c r="M1641" s="1" t="n"/>
      <c r="N1641" s="1" t="n"/>
    </row>
    <row outlineLevel="0" r="1642">
      <c r="H1642" s="1" t="n"/>
      <c r="M1642" s="1" t="n"/>
      <c r="N1642" s="1" t="n"/>
    </row>
    <row customHeight="true" ht="12" outlineLevel="0" r="1643">
      <c r="H1643" s="1" t="n"/>
      <c r="M1643" s="1" t="n"/>
      <c r="N1643" s="1" t="n"/>
    </row>
    <row customHeight="true" ht="12" outlineLevel="0" r="1644">
      <c r="H1644" s="1" t="n"/>
      <c r="M1644" s="1" t="n"/>
      <c r="N1644" s="1" t="n"/>
    </row>
    <row outlineLevel="0" r="1645">
      <c r="H1645" s="1" t="n"/>
      <c r="M1645" s="1" t="n"/>
      <c r="N1645" s="1" t="n"/>
    </row>
    <row outlineLevel="0" r="1646">
      <c r="H1646" s="1" t="n"/>
      <c r="M1646" s="1" t="n"/>
      <c r="N1646" s="1" t="n"/>
    </row>
    <row customHeight="true" ht="12" outlineLevel="0" r="1647">
      <c r="H1647" s="1" t="n"/>
      <c r="M1647" s="1" t="n"/>
      <c r="N1647" s="1" t="n"/>
    </row>
    <row outlineLevel="0" r="1648">
      <c r="H1648" s="1" t="n"/>
      <c r="M1648" s="1" t="n"/>
      <c r="N1648" s="1" t="n"/>
    </row>
    <row outlineLevel="0" r="1649">
      <c r="H1649" s="1" t="n"/>
      <c r="M1649" s="1" t="n"/>
      <c r="N1649" s="1" t="n"/>
    </row>
    <row outlineLevel="0" r="1650">
      <c r="H1650" s="1" t="n"/>
      <c r="M1650" s="1" t="n"/>
      <c r="N1650" s="1" t="n"/>
    </row>
    <row outlineLevel="0" r="1651">
      <c r="H1651" s="1" t="n"/>
      <c r="M1651" s="1" t="n"/>
      <c r="N1651" s="1" t="n"/>
    </row>
    <row outlineLevel="0" r="1652">
      <c r="H1652" s="1" t="n"/>
      <c r="M1652" s="1" t="n"/>
      <c r="N1652" s="1" t="n"/>
    </row>
    <row outlineLevel="0" r="1653">
      <c r="H1653" s="1" t="n"/>
      <c r="M1653" s="1" t="n"/>
      <c r="N1653" s="1" t="n"/>
    </row>
    <row outlineLevel="0" r="1654">
      <c r="H1654" s="1" t="n"/>
      <c r="M1654" s="1" t="n"/>
      <c r="N1654" s="1" t="n"/>
    </row>
    <row outlineLevel="0" r="1655">
      <c r="H1655" s="1" t="n"/>
      <c r="M1655" s="1" t="n"/>
      <c r="N1655" s="1" t="n"/>
    </row>
    <row outlineLevel="0" r="1656">
      <c r="H1656" s="1" t="n"/>
      <c r="M1656" s="1" t="n"/>
      <c r="N1656" s="1" t="n"/>
    </row>
    <row outlineLevel="0" r="1657">
      <c r="H1657" s="1" t="n"/>
      <c r="M1657" s="1" t="n"/>
      <c r="N1657" s="1" t="n"/>
    </row>
    <row outlineLevel="0" r="1658">
      <c r="H1658" s="1" t="n"/>
      <c r="M1658" s="1" t="n"/>
      <c r="N1658" s="1" t="n"/>
    </row>
    <row outlineLevel="0" r="1659">
      <c r="H1659" s="1" t="n"/>
      <c r="M1659" s="1" t="n"/>
      <c r="N1659" s="1" t="n"/>
    </row>
    <row outlineLevel="0" r="1660">
      <c r="H1660" s="1" t="n"/>
      <c r="M1660" s="1" t="n"/>
      <c r="N1660" s="1" t="n"/>
    </row>
    <row customHeight="true" ht="12" outlineLevel="0" r="1661">
      <c r="H1661" s="1" t="n"/>
      <c r="M1661" s="1" t="n"/>
      <c r="N1661" s="1" t="n"/>
    </row>
    <row outlineLevel="0" r="1662">
      <c r="H1662" s="1" t="n"/>
      <c r="M1662" s="1" t="n"/>
      <c r="N1662" s="1" t="n"/>
    </row>
    <row outlineLevel="0" r="1663">
      <c r="H1663" s="1" t="n"/>
      <c r="M1663" s="1" t="n"/>
      <c r="N1663" s="1" t="n"/>
    </row>
    <row outlineLevel="0" r="1664">
      <c r="H1664" s="1" t="n"/>
      <c r="M1664" s="1" t="n"/>
      <c r="N1664" s="1" t="n"/>
    </row>
    <row outlineLevel="0" r="1665">
      <c r="H1665" s="1" t="n"/>
      <c r="M1665" s="1" t="n"/>
      <c r="N1665" s="1" t="n"/>
    </row>
    <row customHeight="true" ht="12" outlineLevel="0" r="1666">
      <c r="H1666" s="1" t="n"/>
      <c r="M1666" s="1" t="n"/>
      <c r="N1666" s="1" t="n"/>
    </row>
    <row customHeight="true" ht="12" outlineLevel="0" r="1667">
      <c r="H1667" s="1" t="n"/>
      <c r="M1667" s="1" t="n"/>
      <c r="N1667" s="1" t="n"/>
    </row>
    <row outlineLevel="0" r="1668">
      <c r="H1668" s="1" t="n"/>
      <c r="M1668" s="1" t="n"/>
      <c r="N1668" s="1" t="n"/>
    </row>
    <row outlineLevel="0" r="1669">
      <c r="H1669" s="1" t="n"/>
      <c r="M1669" s="1" t="n"/>
      <c r="N1669" s="1" t="n"/>
    </row>
    <row outlineLevel="0" r="1670">
      <c r="H1670" s="1" t="n"/>
      <c r="M1670" s="1" t="n"/>
      <c r="N1670" s="1" t="n"/>
    </row>
    <row outlineLevel="0" r="1671">
      <c r="H1671" s="1" t="n"/>
      <c r="M1671" s="1" t="n"/>
      <c r="N1671" s="1" t="n"/>
    </row>
    <row outlineLevel="0" r="1672">
      <c r="H1672" s="1" t="n"/>
      <c r="M1672" s="1" t="n"/>
      <c r="N1672" s="1" t="n"/>
    </row>
    <row outlineLevel="0" r="1673">
      <c r="H1673" s="1" t="n"/>
      <c r="M1673" s="1" t="n"/>
      <c r="N1673" s="1" t="n"/>
    </row>
    <row outlineLevel="0" r="1674">
      <c r="H1674" s="1" t="n"/>
      <c r="M1674" s="1" t="n"/>
      <c r="N1674" s="1" t="n"/>
    </row>
    <row outlineLevel="0" r="1675">
      <c r="H1675" s="1" t="n"/>
      <c r="M1675" s="1" t="n"/>
      <c r="N1675" s="1" t="n"/>
    </row>
    <row outlineLevel="0" r="1676">
      <c r="H1676" s="1" t="n"/>
      <c r="M1676" s="1" t="n"/>
      <c r="N1676" s="1" t="n"/>
    </row>
    <row outlineLevel="0" r="1677">
      <c r="H1677" s="1" t="n"/>
      <c r="M1677" s="1" t="n"/>
      <c r="N1677" s="1" t="n"/>
    </row>
    <row outlineLevel="0" r="1678">
      <c r="H1678" s="1" t="n"/>
      <c r="M1678" s="1" t="n"/>
      <c r="N1678" s="1" t="n"/>
    </row>
    <row outlineLevel="0" r="1679">
      <c r="H1679" s="1" t="n"/>
      <c r="M1679" s="1" t="n"/>
      <c r="N1679" s="1" t="n"/>
    </row>
    <row outlineLevel="0" r="1680">
      <c r="H1680" s="1" t="n"/>
      <c r="M1680" s="1" t="n"/>
      <c r="N1680" s="1" t="n"/>
    </row>
    <row outlineLevel="0" r="1681">
      <c r="H1681" s="1" t="n"/>
      <c r="M1681" s="1" t="n"/>
      <c r="N1681" s="1" t="n"/>
    </row>
    <row customHeight="true" ht="12" outlineLevel="0" r="1682">
      <c r="H1682" s="1" t="n"/>
      <c r="M1682" s="1" t="n"/>
      <c r="N1682" s="1" t="n"/>
    </row>
    <row outlineLevel="0" r="1683">
      <c r="H1683" s="1" t="n"/>
      <c r="M1683" s="1" t="n"/>
      <c r="N1683" s="1" t="n"/>
    </row>
    <row outlineLevel="0" r="1684">
      <c r="H1684" s="1" t="n"/>
      <c r="M1684" s="1" t="n"/>
      <c r="N1684" s="1" t="n"/>
    </row>
    <row outlineLevel="0" r="1685">
      <c r="H1685" s="1" t="n"/>
      <c r="M1685" s="1" t="n"/>
      <c r="N1685" s="1" t="n"/>
    </row>
    <row customHeight="true" ht="12" outlineLevel="0" r="1686">
      <c r="H1686" s="1" t="n"/>
      <c r="M1686" s="1" t="n"/>
      <c r="N1686" s="1" t="n"/>
    </row>
    <row outlineLevel="0" r="1687">
      <c r="H1687" s="1" t="n"/>
      <c r="M1687" s="1" t="n"/>
      <c r="N1687" s="1" t="n"/>
    </row>
    <row outlineLevel="0" r="1688">
      <c r="H1688" s="1" t="n"/>
      <c r="M1688" s="1" t="n"/>
      <c r="N1688" s="1" t="n"/>
    </row>
    <row outlineLevel="0" r="1689">
      <c r="H1689" s="1" t="n"/>
      <c r="M1689" s="1" t="n"/>
      <c r="N1689" s="1" t="n"/>
    </row>
    <row outlineLevel="0" r="1690">
      <c r="H1690" s="1" t="n"/>
      <c r="M1690" s="1" t="n"/>
      <c r="N1690" s="1" t="n"/>
    </row>
    <row outlineLevel="0" r="1691">
      <c r="H1691" s="1" t="n"/>
      <c r="M1691" s="1" t="n"/>
      <c r="N1691" s="1" t="n"/>
    </row>
    <row customHeight="true" ht="12" outlineLevel="0" r="1692">
      <c r="H1692" s="1" t="n"/>
      <c r="M1692" s="1" t="n"/>
      <c r="N1692" s="1" t="n"/>
    </row>
    <row outlineLevel="0" r="1693">
      <c r="H1693" s="1" t="n"/>
      <c r="M1693" s="1" t="n"/>
      <c r="N1693" s="1" t="n"/>
    </row>
    <row customHeight="true" ht="12" outlineLevel="0" r="1694">
      <c r="H1694" s="1" t="n"/>
      <c r="M1694" s="1" t="n"/>
      <c r="N1694" s="1" t="n"/>
    </row>
    <row outlineLevel="0" r="1695">
      <c r="H1695" s="1" t="n"/>
      <c r="M1695" s="1" t="n"/>
      <c r="N1695" s="1" t="n"/>
    </row>
    <row outlineLevel="0" r="1696">
      <c r="H1696" s="1" t="n"/>
      <c r="M1696" s="1" t="n"/>
      <c r="N1696" s="1" t="n"/>
    </row>
    <row outlineLevel="0" r="1697">
      <c r="H1697" s="1" t="n"/>
      <c r="M1697" s="1" t="n"/>
      <c r="N1697" s="1" t="n"/>
    </row>
    <row outlineLevel="0" r="1698">
      <c r="H1698" s="1" t="n"/>
      <c r="M1698" s="1" t="n"/>
      <c r="N1698" s="1" t="n"/>
    </row>
    <row outlineLevel="0" r="1699">
      <c r="H1699" s="1" t="n"/>
      <c r="M1699" s="1" t="n"/>
      <c r="N1699" s="1" t="n"/>
    </row>
    <row outlineLevel="0" r="1700">
      <c r="H1700" s="1" t="n"/>
      <c r="M1700" s="1" t="n"/>
      <c r="N1700" s="1" t="n"/>
    </row>
    <row outlineLevel="0" r="1701">
      <c r="H1701" s="1" t="n"/>
      <c r="M1701" s="1" t="n"/>
      <c r="N1701" s="1" t="n"/>
    </row>
    <row outlineLevel="0" r="1702">
      <c r="H1702" s="1" t="n"/>
      <c r="M1702" s="1" t="n"/>
      <c r="N1702" s="1" t="n"/>
    </row>
    <row outlineLevel="0" r="1703">
      <c r="H1703" s="1" t="n"/>
      <c r="M1703" s="1" t="n"/>
      <c r="N1703" s="1" t="n"/>
    </row>
    <row outlineLevel="0" r="1704">
      <c r="H1704" s="1" t="n"/>
      <c r="M1704" s="1" t="n"/>
      <c r="N1704" s="1" t="n"/>
    </row>
    <row outlineLevel="0" r="1705">
      <c r="H1705" s="1" t="n"/>
      <c r="M1705" s="1" t="n"/>
      <c r="N1705" s="1" t="n"/>
    </row>
    <row outlineLevel="0" r="1706">
      <c r="H1706" s="1" t="n"/>
      <c r="M1706" s="1" t="n"/>
      <c r="N1706" s="1" t="n"/>
    </row>
    <row outlineLevel="0" r="1707">
      <c r="H1707" s="1" t="n"/>
      <c r="M1707" s="1" t="n"/>
      <c r="N1707" s="1" t="n"/>
    </row>
    <row outlineLevel="0" r="1708">
      <c r="H1708" s="1" t="n"/>
      <c r="M1708" s="1" t="n"/>
      <c r="N1708" s="1" t="n"/>
    </row>
    <row outlineLevel="0" r="1709">
      <c r="H1709" s="1" t="n"/>
      <c r="M1709" s="1" t="n"/>
      <c r="N1709" s="1" t="n"/>
    </row>
    <row outlineLevel="0" r="1710">
      <c r="H1710" s="1" t="n"/>
      <c r="M1710" s="1" t="n"/>
      <c r="N1710" s="1" t="n"/>
    </row>
    <row outlineLevel="0" r="1711">
      <c r="H1711" s="1" t="n"/>
      <c r="M1711" s="1" t="n"/>
      <c r="N1711" s="1" t="n"/>
    </row>
    <row outlineLevel="0" r="1712">
      <c r="H1712" s="1" t="n"/>
      <c r="M1712" s="1" t="n"/>
      <c r="N1712" s="1" t="n"/>
    </row>
    <row outlineLevel="0" r="1713">
      <c r="H1713" s="1" t="n"/>
      <c r="M1713" s="1" t="n"/>
      <c r="N1713" s="1" t="n"/>
    </row>
    <row outlineLevel="0" r="1714">
      <c r="H1714" s="1" t="n"/>
      <c r="M1714" s="1" t="n"/>
      <c r="N1714" s="1" t="n"/>
    </row>
    <row outlineLevel="0" r="1715">
      <c r="H1715" s="1" t="n"/>
      <c r="M1715" s="1" t="n"/>
      <c r="N1715" s="1" t="n"/>
    </row>
    <row outlineLevel="0" r="1716">
      <c r="H1716" s="1" t="n"/>
      <c r="M1716" s="1" t="n"/>
      <c r="N1716" s="1" t="n"/>
    </row>
    <row outlineLevel="0" r="1717">
      <c r="H1717" s="1" t="n"/>
      <c r="M1717" s="1" t="n"/>
      <c r="N1717" s="1" t="n"/>
    </row>
    <row outlineLevel="0" r="1718">
      <c r="H1718" s="1" t="n"/>
      <c r="M1718" s="1" t="n"/>
      <c r="N1718" s="1" t="n"/>
    </row>
    <row outlineLevel="0" r="1719">
      <c r="H1719" s="1" t="n"/>
      <c r="M1719" s="1" t="n"/>
      <c r="N1719" s="1" t="n"/>
    </row>
    <row customHeight="true" ht="12" outlineLevel="0" r="1720">
      <c r="H1720" s="1" t="n"/>
      <c r="M1720" s="1" t="n"/>
      <c r="N1720" s="1" t="n"/>
    </row>
    <row outlineLevel="0" r="1721">
      <c r="H1721" s="1" t="n"/>
      <c r="M1721" s="1" t="n"/>
      <c r="N1721" s="1" t="n"/>
    </row>
    <row outlineLevel="0" r="1722">
      <c r="H1722" s="1" t="n"/>
      <c r="M1722" s="1" t="n"/>
      <c r="N1722" s="1" t="n"/>
    </row>
    <row outlineLevel="0" r="1723">
      <c r="H1723" s="1" t="n"/>
      <c r="M1723" s="1" t="n"/>
      <c r="N1723" s="1" t="n"/>
    </row>
    <row outlineLevel="0" r="1724">
      <c r="H1724" s="1" t="n"/>
      <c r="M1724" s="1" t="n"/>
      <c r="N1724" s="1" t="n"/>
    </row>
    <row outlineLevel="0" r="1725">
      <c r="H1725" s="1" t="n"/>
      <c r="M1725" s="1" t="n"/>
      <c r="N1725" s="1" t="n"/>
    </row>
    <row customHeight="true" ht="24" outlineLevel="0" r="1726">
      <c r="H1726" s="1" t="n"/>
      <c r="M1726" s="1" t="n"/>
      <c r="N1726" s="1" t="n"/>
    </row>
    <row outlineLevel="0" r="1727">
      <c r="H1727" s="1" t="n"/>
      <c r="M1727" s="1" t="n"/>
      <c r="N1727" s="1" t="n"/>
    </row>
    <row outlineLevel="0" r="1728">
      <c r="H1728" s="1" t="n"/>
      <c r="M1728" s="1" t="n"/>
      <c r="N1728" s="1" t="n"/>
    </row>
    <row outlineLevel="0" r="1729">
      <c r="H1729" s="1" t="n"/>
      <c r="M1729" s="1" t="n"/>
      <c r="N1729" s="1" t="n"/>
    </row>
    <row outlineLevel="0" r="1730">
      <c r="H1730" s="1" t="n"/>
      <c r="M1730" s="1" t="n"/>
      <c r="N1730" s="1" t="n"/>
    </row>
    <row outlineLevel="0" r="1731">
      <c r="H1731" s="1" t="n"/>
      <c r="M1731" s="1" t="n"/>
      <c r="N1731" s="1" t="n"/>
    </row>
    <row outlineLevel="0" r="1732">
      <c r="H1732" s="1" t="n"/>
      <c r="M1732" s="1" t="n"/>
      <c r="N1732" s="1" t="n"/>
    </row>
    <row outlineLevel="0" r="1733">
      <c r="H1733" s="1" t="n"/>
      <c r="M1733" s="1" t="n"/>
      <c r="N1733" s="1" t="n"/>
    </row>
    <row outlineLevel="0" r="1734">
      <c r="H1734" s="1" t="n"/>
      <c r="M1734" s="1" t="n"/>
      <c r="N1734" s="1" t="n"/>
    </row>
    <row outlineLevel="0" r="1735">
      <c r="H1735" s="1" t="n"/>
      <c r="M1735" s="1" t="n"/>
      <c r="N1735" s="1" t="n"/>
    </row>
    <row outlineLevel="0" r="1736">
      <c r="H1736" s="1" t="n"/>
      <c r="M1736" s="1" t="n"/>
      <c r="N1736" s="1" t="n"/>
    </row>
    <row outlineLevel="0" r="1737">
      <c r="H1737" s="1" t="n"/>
      <c r="M1737" s="1" t="n"/>
      <c r="N1737" s="1" t="n"/>
    </row>
    <row outlineLevel="0" r="1738">
      <c r="H1738" s="1" t="n"/>
      <c r="M1738" s="1" t="n"/>
      <c r="N1738" s="1" t="n"/>
    </row>
    <row outlineLevel="0" r="1739">
      <c r="H1739" s="1" t="n"/>
      <c r="M1739" s="1" t="n"/>
      <c r="N1739" s="1" t="n"/>
    </row>
    <row outlineLevel="0" r="1740">
      <c r="H1740" s="1" t="n"/>
      <c r="M1740" s="1" t="n"/>
      <c r="N1740" s="1" t="n"/>
    </row>
    <row customHeight="true" ht="12" outlineLevel="0" r="1741">
      <c r="H1741" s="1" t="n"/>
      <c r="M1741" s="1" t="n"/>
      <c r="N1741" s="1" t="n"/>
    </row>
    <row customHeight="true" ht="12" outlineLevel="0" r="1742">
      <c r="H1742" s="1" t="n"/>
      <c r="M1742" s="1" t="n"/>
      <c r="N1742" s="1" t="n"/>
    </row>
    <row outlineLevel="0" r="1743">
      <c r="H1743" s="1" t="n"/>
      <c r="M1743" s="1" t="n"/>
      <c r="N1743" s="1" t="n"/>
    </row>
    <row outlineLevel="0" r="1744">
      <c r="H1744" s="1" t="n"/>
      <c r="M1744" s="1" t="n"/>
      <c r="N1744" s="1" t="n"/>
    </row>
    <row outlineLevel="0" r="1745">
      <c r="H1745" s="1" t="n"/>
      <c r="M1745" s="1" t="n"/>
      <c r="N1745" s="1" t="n"/>
    </row>
    <row customHeight="true" ht="12" outlineLevel="0" r="1746">
      <c r="H1746" s="1" t="n"/>
      <c r="M1746" s="1" t="n"/>
      <c r="N1746" s="1" t="n"/>
    </row>
    <row outlineLevel="0" r="1747">
      <c r="H1747" s="1" t="n"/>
      <c r="M1747" s="1" t="n"/>
      <c r="N1747" s="1" t="n"/>
    </row>
    <row outlineLevel="0" r="1748">
      <c r="H1748" s="1" t="n"/>
      <c r="M1748" s="1" t="n"/>
      <c r="N1748" s="1" t="n"/>
    </row>
    <row outlineLevel="0" r="1749">
      <c r="H1749" s="1" t="n"/>
      <c r="M1749" s="1" t="n"/>
      <c r="N1749" s="1" t="n"/>
    </row>
    <row outlineLevel="0" r="1750">
      <c r="H1750" s="1" t="n"/>
      <c r="M1750" s="1" t="n"/>
      <c r="N1750" s="1" t="n"/>
    </row>
    <row outlineLevel="0" r="1751">
      <c r="H1751" s="1" t="n"/>
      <c r="M1751" s="1" t="n"/>
      <c r="N1751" s="1" t="n"/>
    </row>
    <row outlineLevel="0" r="1752">
      <c r="H1752" s="1" t="n"/>
      <c r="M1752" s="1" t="n"/>
      <c r="N1752" s="1" t="n"/>
    </row>
    <row outlineLevel="0" r="1753">
      <c r="H1753" s="1" t="n"/>
      <c r="M1753" s="1" t="n"/>
      <c r="N1753" s="1" t="n"/>
    </row>
    <row customHeight="true" ht="12" outlineLevel="0" r="1754">
      <c r="H1754" s="1" t="n"/>
      <c r="M1754" s="1" t="n"/>
      <c r="N1754" s="1" t="n"/>
    </row>
    <row outlineLevel="0" r="1755">
      <c r="H1755" s="1" t="n"/>
      <c r="M1755" s="1" t="n"/>
      <c r="N1755" s="1" t="n"/>
    </row>
    <row outlineLevel="0" r="1756">
      <c r="H1756" s="1" t="n"/>
      <c r="M1756" s="1" t="n"/>
      <c r="N1756" s="1" t="n"/>
    </row>
    <row outlineLevel="0" r="1757">
      <c r="H1757" s="1" t="n"/>
      <c r="M1757" s="1" t="n"/>
      <c r="N1757" s="1" t="n"/>
    </row>
    <row outlineLevel="0" r="1758">
      <c r="H1758" s="1" t="n"/>
      <c r="M1758" s="1" t="n"/>
      <c r="N1758" s="1" t="n"/>
    </row>
    <row outlineLevel="0" r="1759">
      <c r="H1759" s="1" t="n"/>
      <c r="M1759" s="1" t="n"/>
      <c r="N1759" s="1" t="n"/>
    </row>
    <row outlineLevel="0" r="1760">
      <c r="H1760" s="1" t="n"/>
      <c r="M1760" s="1" t="n"/>
      <c r="N1760" s="1" t="n"/>
    </row>
    <row outlineLevel="0" r="1761">
      <c r="H1761" s="1" t="n"/>
      <c r="M1761" s="1" t="n"/>
      <c r="N1761" s="1" t="n"/>
    </row>
    <row customHeight="true" ht="12" outlineLevel="0" r="1762">
      <c r="H1762" s="1" t="n"/>
      <c r="M1762" s="1" t="n"/>
      <c r="N1762" s="1" t="n"/>
    </row>
    <row outlineLevel="0" r="1763">
      <c r="H1763" s="1" t="n"/>
      <c r="M1763" s="1" t="n"/>
      <c r="N1763" s="1" t="n"/>
    </row>
    <row outlineLevel="0" r="1764">
      <c r="H1764" s="1" t="n"/>
      <c r="M1764" s="1" t="n"/>
      <c r="N1764" s="1" t="n"/>
    </row>
    <row outlineLevel="0" r="1765">
      <c r="H1765" s="1" t="n"/>
      <c r="M1765" s="1" t="n"/>
      <c r="N1765" s="1" t="n"/>
    </row>
    <row outlineLevel="0" r="1766">
      <c r="H1766" s="1" t="n"/>
      <c r="M1766" s="1" t="n"/>
      <c r="N1766" s="1" t="n"/>
    </row>
    <row outlineLevel="0" r="1767">
      <c r="H1767" s="1" t="n"/>
      <c r="M1767" s="1" t="n"/>
      <c r="N1767" s="1" t="n"/>
    </row>
    <row outlineLevel="0" r="1768">
      <c r="H1768" s="1" t="n"/>
      <c r="M1768" s="1" t="n"/>
      <c r="N1768" s="1" t="n"/>
    </row>
    <row outlineLevel="0" r="1769">
      <c r="H1769" s="1" t="n"/>
      <c r="M1769" s="1" t="n"/>
      <c r="N1769" s="1" t="n"/>
    </row>
    <row outlineLevel="0" r="1770">
      <c r="H1770" s="1" t="n"/>
      <c r="M1770" s="1" t="n"/>
      <c r="N1770" s="1" t="n"/>
    </row>
    <row outlineLevel="0" r="1771">
      <c r="H1771" s="1" t="n"/>
      <c r="M1771" s="1" t="n"/>
      <c r="N1771" s="1" t="n"/>
    </row>
    <row outlineLevel="0" r="1772">
      <c r="H1772" s="1" t="n"/>
      <c r="M1772" s="1" t="n"/>
      <c r="N1772" s="1" t="n"/>
    </row>
    <row outlineLevel="0" r="1773">
      <c r="H1773" s="1" t="n"/>
      <c r="M1773" s="1" t="n"/>
      <c r="N1773" s="1" t="n"/>
    </row>
    <row outlineLevel="0" r="1774">
      <c r="H1774" s="1" t="n"/>
      <c r="M1774" s="1" t="n"/>
      <c r="N1774" s="1" t="n"/>
    </row>
    <row outlineLevel="0" r="1775">
      <c r="H1775" s="1" t="n"/>
      <c r="M1775" s="1" t="n"/>
      <c r="N1775" s="1" t="n"/>
    </row>
    <row outlineLevel="0" r="1776">
      <c r="H1776" s="1" t="n"/>
      <c r="M1776" s="1" t="n"/>
      <c r="N1776" s="1" t="n"/>
    </row>
    <row outlineLevel="0" r="1777">
      <c r="H1777" s="1" t="n"/>
      <c r="M1777" s="1" t="n"/>
      <c r="N1777" s="1" t="n"/>
    </row>
    <row outlineLevel="0" r="1778">
      <c r="H1778" s="1" t="n"/>
      <c r="M1778" s="1" t="n"/>
      <c r="N1778" s="1" t="n"/>
    </row>
    <row outlineLevel="0" r="1779">
      <c r="H1779" s="1" t="n"/>
      <c r="M1779" s="1" t="n"/>
      <c r="N1779" s="1" t="n"/>
    </row>
    <row outlineLevel="0" r="1780">
      <c r="H1780" s="1" t="n"/>
      <c r="M1780" s="1" t="n"/>
      <c r="N1780" s="1" t="n"/>
    </row>
    <row outlineLevel="0" r="1781">
      <c r="H1781" s="1" t="n"/>
      <c r="M1781" s="1" t="n"/>
      <c r="N1781" s="1" t="n"/>
    </row>
    <row outlineLevel="0" r="1782">
      <c r="H1782" s="1" t="n"/>
      <c r="M1782" s="1" t="n"/>
      <c r="N1782" s="1" t="n"/>
    </row>
    <row outlineLevel="0" r="1783">
      <c r="H1783" s="1" t="n"/>
      <c r="M1783" s="1" t="n"/>
      <c r="N1783" s="1" t="n"/>
    </row>
    <row outlineLevel="0" r="1784">
      <c r="H1784" s="1" t="n"/>
      <c r="M1784" s="1" t="n"/>
      <c r="N1784" s="1" t="n"/>
    </row>
    <row outlineLevel="0" r="1785">
      <c r="H1785" s="1" t="n"/>
      <c r="M1785" s="1" t="n"/>
      <c r="N1785" s="1" t="n"/>
    </row>
    <row outlineLevel="0" r="1786">
      <c r="H1786" s="1" t="n"/>
      <c r="M1786" s="1" t="n"/>
      <c r="N1786" s="1" t="n"/>
    </row>
    <row outlineLevel="0" r="1787">
      <c r="H1787" s="1" t="n"/>
      <c r="M1787" s="1" t="n"/>
      <c r="N1787" s="1" t="n"/>
    </row>
    <row outlineLevel="0" r="1788">
      <c r="H1788" s="1" t="n"/>
      <c r="M1788" s="1" t="n"/>
      <c r="N1788" s="1" t="n"/>
    </row>
    <row customHeight="true" ht="12" outlineLevel="0" r="1789">
      <c r="H1789" s="1" t="n"/>
      <c r="M1789" s="1" t="n"/>
      <c r="N1789" s="1" t="n"/>
    </row>
    <row outlineLevel="0" r="1790">
      <c r="H1790" s="1" t="n"/>
      <c r="M1790" s="1" t="n"/>
      <c r="N1790" s="1" t="n"/>
    </row>
    <row outlineLevel="0" r="1791">
      <c r="H1791" s="1" t="n"/>
      <c r="M1791" s="1" t="n"/>
      <c r="N1791" s="1" t="n"/>
    </row>
    <row outlineLevel="0" r="1792">
      <c r="H1792" s="1" t="n"/>
      <c r="M1792" s="1" t="n"/>
      <c r="N1792" s="1" t="n"/>
    </row>
    <row outlineLevel="0" r="1793">
      <c r="H1793" s="1" t="n"/>
      <c r="M1793" s="1" t="n"/>
      <c r="N1793" s="1" t="n"/>
    </row>
    <row outlineLevel="0" r="1794">
      <c r="H1794" s="1" t="n"/>
      <c r="M1794" s="1" t="n"/>
      <c r="N1794" s="1" t="n"/>
    </row>
    <row outlineLevel="0" r="1795">
      <c r="H1795" s="1" t="n"/>
      <c r="M1795" s="1" t="n"/>
      <c r="N1795" s="1" t="n"/>
    </row>
    <row outlineLevel="0" r="1796">
      <c r="H1796" s="1" t="n"/>
      <c r="M1796" s="1" t="n"/>
      <c r="N1796" s="1" t="n"/>
    </row>
    <row outlineLevel="0" r="1797">
      <c r="H1797" s="1" t="n"/>
      <c r="M1797" s="1" t="n"/>
      <c r="N1797" s="1" t="n"/>
    </row>
    <row outlineLevel="0" r="1798">
      <c r="H1798" s="1" t="n"/>
      <c r="M1798" s="1" t="n"/>
      <c r="N1798" s="1" t="n"/>
    </row>
    <row outlineLevel="0" r="1799">
      <c r="H1799" s="1" t="n"/>
      <c r="M1799" s="1" t="n"/>
      <c r="N1799" s="1" t="n"/>
    </row>
    <row outlineLevel="0" r="1800">
      <c r="H1800" s="1" t="n"/>
      <c r="M1800" s="1" t="n"/>
      <c r="N1800" s="1" t="n"/>
    </row>
    <row outlineLevel="0" r="1801">
      <c r="H1801" s="1" t="n"/>
      <c r="M1801" s="1" t="n"/>
      <c r="N1801" s="1" t="n"/>
    </row>
    <row outlineLevel="0" r="1802">
      <c r="H1802" s="1" t="n"/>
      <c r="M1802" s="1" t="n"/>
      <c r="N1802" s="1" t="n"/>
    </row>
    <row outlineLevel="0" r="1803">
      <c r="H1803" s="1" t="n"/>
      <c r="M1803" s="1" t="n"/>
      <c r="N1803" s="1" t="n"/>
    </row>
    <row outlineLevel="0" r="1804">
      <c r="H1804" s="1" t="n"/>
      <c r="M1804" s="1" t="n"/>
      <c r="N1804" s="1" t="n"/>
    </row>
    <row outlineLevel="0" r="1805">
      <c r="H1805" s="1" t="n"/>
      <c r="M1805" s="1" t="n"/>
      <c r="N1805" s="1" t="n"/>
    </row>
    <row outlineLevel="0" r="1806">
      <c r="H1806" s="1" t="n"/>
      <c r="M1806" s="1" t="n"/>
      <c r="N1806" s="1" t="n"/>
    </row>
    <row outlineLevel="0" r="1807">
      <c r="H1807" s="1" t="n"/>
      <c r="M1807" s="1" t="n"/>
      <c r="N1807" s="1" t="n"/>
    </row>
    <row outlineLevel="0" r="1808">
      <c r="H1808" s="1" t="n"/>
      <c r="M1808" s="1" t="n"/>
      <c r="N1808" s="1" t="n"/>
    </row>
    <row customHeight="true" ht="12" outlineLevel="0" r="1809">
      <c r="H1809" s="1" t="n"/>
      <c r="M1809" s="1" t="n"/>
      <c r="N1809" s="1" t="n"/>
    </row>
    <row outlineLevel="0" r="1810">
      <c r="H1810" s="1" t="n"/>
      <c r="M1810" s="1" t="n"/>
      <c r="N1810" s="1" t="n"/>
    </row>
    <row outlineLevel="0" r="1811">
      <c r="H1811" s="1" t="n"/>
      <c r="M1811" s="1" t="n"/>
      <c r="N1811" s="1" t="n"/>
    </row>
    <row outlineLevel="0" r="1812">
      <c r="H1812" s="1" t="n"/>
      <c r="M1812" s="1" t="n"/>
      <c r="N1812" s="1" t="n"/>
    </row>
    <row outlineLevel="0" r="1813">
      <c r="H1813" s="1" t="n"/>
      <c r="M1813" s="1" t="n"/>
      <c r="N1813" s="1" t="n"/>
    </row>
    <row outlineLevel="0" r="1814">
      <c r="H1814" s="1" t="n"/>
      <c r="M1814" s="1" t="n"/>
      <c r="N1814" s="1" t="n"/>
    </row>
    <row customHeight="true" ht="12" outlineLevel="0" r="1815">
      <c r="H1815" s="1" t="n"/>
      <c r="M1815" s="1" t="n"/>
      <c r="N1815" s="1" t="n"/>
    </row>
    <row outlineLevel="0" r="1816">
      <c r="H1816" s="1" t="n"/>
      <c r="M1816" s="1" t="n"/>
      <c r="N1816" s="1" t="n"/>
    </row>
    <row outlineLevel="0" r="1817">
      <c r="H1817" s="1" t="n"/>
      <c r="M1817" s="1" t="n"/>
      <c r="N1817" s="1" t="n"/>
    </row>
    <row outlineLevel="0" r="1818">
      <c r="H1818" s="1" t="n"/>
      <c r="M1818" s="1" t="n"/>
      <c r="N1818" s="1" t="n"/>
    </row>
    <row outlineLevel="0" r="1819">
      <c r="H1819" s="1" t="n"/>
      <c r="M1819" s="1" t="n"/>
      <c r="N1819" s="1" t="n"/>
    </row>
    <row outlineLevel="0" r="1820">
      <c r="H1820" s="1" t="n"/>
      <c r="M1820" s="1" t="n"/>
      <c r="N1820" s="1" t="n"/>
    </row>
    <row outlineLevel="0" r="1821">
      <c r="H1821" s="1" t="n"/>
      <c r="M1821" s="1" t="n"/>
      <c r="N1821" s="1" t="n"/>
    </row>
    <row outlineLevel="0" r="1822">
      <c r="H1822" s="1" t="n"/>
      <c r="M1822" s="1" t="n"/>
      <c r="N1822" s="1" t="n"/>
    </row>
    <row outlineLevel="0" r="1823">
      <c r="H1823" s="1" t="n"/>
      <c r="M1823" s="1" t="n"/>
      <c r="N1823" s="1" t="n"/>
    </row>
    <row outlineLevel="0" r="1824">
      <c r="H1824" s="1" t="n"/>
      <c r="M1824" s="1" t="n"/>
      <c r="N1824" s="1" t="n"/>
    </row>
    <row outlineLevel="0" r="1825">
      <c r="H1825" s="1" t="n"/>
      <c r="M1825" s="1" t="n"/>
      <c r="N1825" s="1" t="n"/>
    </row>
    <row outlineLevel="0" r="1826">
      <c r="H1826" s="1" t="n"/>
      <c r="M1826" s="1" t="n"/>
      <c r="N1826" s="1" t="n"/>
    </row>
    <row outlineLevel="0" r="1827">
      <c r="H1827" s="1" t="n"/>
      <c r="M1827" s="1" t="n"/>
      <c r="N1827" s="1" t="n"/>
    </row>
    <row outlineLevel="0" r="1828">
      <c r="H1828" s="1" t="n"/>
      <c r="M1828" s="1" t="n"/>
      <c r="N1828" s="1" t="n"/>
    </row>
    <row outlineLevel="0" r="1829">
      <c r="H1829" s="1" t="n"/>
      <c r="M1829" s="1" t="n"/>
      <c r="N1829" s="1" t="n"/>
    </row>
    <row outlineLevel="0" r="1830">
      <c r="H1830" s="1" t="n"/>
      <c r="M1830" s="1" t="n"/>
      <c r="N1830" s="1" t="n"/>
    </row>
    <row customHeight="true" ht="12" outlineLevel="0" r="1831">
      <c r="H1831" s="1" t="n"/>
      <c r="M1831" s="1" t="n"/>
      <c r="N1831" s="1" t="n"/>
    </row>
    <row outlineLevel="0" r="1832">
      <c r="H1832" s="1" t="n"/>
      <c r="M1832" s="1" t="n"/>
      <c r="N1832" s="1" t="n"/>
    </row>
    <row outlineLevel="0" r="1833">
      <c r="H1833" s="1" t="n"/>
      <c r="M1833" s="1" t="n"/>
      <c r="N1833" s="1" t="n"/>
    </row>
    <row outlineLevel="0" r="1834">
      <c r="H1834" s="1" t="n"/>
      <c r="M1834" s="1" t="n"/>
      <c r="N1834" s="1" t="n"/>
    </row>
    <row outlineLevel="0" r="1835">
      <c r="H1835" s="1" t="n"/>
      <c r="M1835" s="1" t="n"/>
      <c r="N1835" s="1" t="n"/>
    </row>
    <row outlineLevel="0" r="1836">
      <c r="H1836" s="1" t="n"/>
      <c r="M1836" s="1" t="n"/>
      <c r="N1836" s="1" t="n"/>
    </row>
    <row outlineLevel="0" r="1837">
      <c r="H1837" s="1" t="n"/>
      <c r="M1837" s="1" t="n"/>
      <c r="N1837" s="1" t="n"/>
    </row>
    <row outlineLevel="0" r="1838">
      <c r="H1838" s="1" t="n"/>
      <c r="M1838" s="1" t="n"/>
      <c r="N1838" s="1" t="n"/>
    </row>
    <row outlineLevel="0" r="1839">
      <c r="H1839" s="1" t="n"/>
      <c r="M1839" s="1" t="n"/>
      <c r="N1839" s="1" t="n"/>
    </row>
    <row outlineLevel="0" r="1840">
      <c r="H1840" s="1" t="n"/>
      <c r="M1840" s="1" t="n"/>
      <c r="N1840" s="1" t="n"/>
    </row>
    <row outlineLevel="0" r="1841">
      <c r="H1841" s="1" t="n"/>
      <c r="M1841" s="1" t="n"/>
      <c r="N1841" s="1" t="n"/>
    </row>
    <row outlineLevel="0" r="1842">
      <c r="H1842" s="1" t="n"/>
      <c r="M1842" s="1" t="n"/>
      <c r="N1842" s="1" t="n"/>
    </row>
    <row outlineLevel="0" r="1843">
      <c r="H1843" s="1" t="n"/>
      <c r="M1843" s="1" t="n"/>
      <c r="N1843" s="1" t="n"/>
    </row>
    <row outlineLevel="0" r="1844">
      <c r="H1844" s="1" t="n"/>
      <c r="M1844" s="1" t="n"/>
      <c r="N1844" s="1" t="n"/>
    </row>
    <row outlineLevel="0" r="1845">
      <c r="H1845" s="1" t="n"/>
      <c r="M1845" s="1" t="n"/>
      <c r="N1845" s="1" t="n"/>
    </row>
    <row outlineLevel="0" r="1846">
      <c r="H1846" s="1" t="n"/>
      <c r="M1846" s="1" t="n"/>
      <c r="N1846" s="1" t="n"/>
    </row>
    <row outlineLevel="0" r="1847">
      <c r="H1847" s="1" t="n"/>
      <c r="M1847" s="1" t="n"/>
      <c r="N1847" s="1" t="n"/>
    </row>
    <row customHeight="true" ht="12" outlineLevel="0" r="1848">
      <c r="H1848" s="1" t="n"/>
      <c r="M1848" s="1" t="n"/>
      <c r="N1848" s="1" t="n"/>
    </row>
    <row outlineLevel="0" r="1849">
      <c r="H1849" s="1" t="n"/>
      <c r="M1849" s="1" t="n"/>
      <c r="N1849" s="1" t="n"/>
    </row>
    <row outlineLevel="0" r="1850">
      <c r="H1850" s="1" t="n"/>
      <c r="M1850" s="1" t="n"/>
      <c r="N1850" s="1" t="n"/>
    </row>
    <row outlineLevel="0" r="1851">
      <c r="H1851" s="1" t="n"/>
      <c r="M1851" s="1" t="n"/>
      <c r="N1851" s="1" t="n"/>
    </row>
    <row customHeight="true" ht="12" outlineLevel="0" r="1852">
      <c r="H1852" s="1" t="n"/>
      <c r="M1852" s="1" t="n"/>
      <c r="N1852" s="1" t="n"/>
    </row>
    <row outlineLevel="0" r="1853">
      <c r="H1853" s="1" t="n"/>
      <c r="M1853" s="1" t="n"/>
      <c r="N1853" s="1" t="n"/>
    </row>
    <row outlineLevel="0" r="1854">
      <c r="H1854" s="1" t="n"/>
      <c r="M1854" s="1" t="n"/>
      <c r="N1854" s="1" t="n"/>
    </row>
    <row outlineLevel="0" r="1855">
      <c r="H1855" s="1" t="n"/>
      <c r="M1855" s="1" t="n"/>
      <c r="N1855" s="1" t="n"/>
    </row>
    <row outlineLevel="0" r="1856">
      <c r="H1856" s="1" t="n"/>
      <c r="M1856" s="1" t="n"/>
      <c r="N1856" s="1" t="n"/>
    </row>
    <row outlineLevel="0" r="1857">
      <c r="H1857" s="1" t="n"/>
      <c r="M1857" s="1" t="n"/>
      <c r="N1857" s="1" t="n"/>
    </row>
    <row outlineLevel="0" r="1858">
      <c r="H1858" s="1" t="n"/>
      <c r="M1858" s="1" t="n"/>
      <c r="N1858" s="1" t="n"/>
    </row>
    <row outlineLevel="0" r="1859">
      <c r="H1859" s="1" t="n"/>
      <c r="M1859" s="1" t="n"/>
      <c r="N1859" s="1" t="n"/>
    </row>
    <row customHeight="true" ht="12" outlineLevel="0" r="1860">
      <c r="H1860" s="1" t="n"/>
      <c r="M1860" s="1" t="n"/>
      <c r="N1860" s="1" t="n"/>
    </row>
    <row outlineLevel="0" r="1861">
      <c r="H1861" s="1" t="n"/>
      <c r="M1861" s="1" t="n"/>
      <c r="N1861" s="1" t="n"/>
    </row>
    <row outlineLevel="0" r="1862">
      <c r="H1862" s="1" t="n"/>
      <c r="M1862" s="1" t="n"/>
      <c r="N1862" s="1" t="n"/>
    </row>
    <row outlineLevel="0" r="1863">
      <c r="H1863" s="1" t="n"/>
      <c r="M1863" s="1" t="n"/>
      <c r="N1863" s="1" t="n"/>
    </row>
    <row outlineLevel="0" r="1864">
      <c r="H1864" s="1" t="n"/>
      <c r="M1864" s="1" t="n"/>
      <c r="N1864" s="1" t="n"/>
    </row>
    <row outlineLevel="0" r="1865">
      <c r="H1865" s="1" t="n"/>
      <c r="M1865" s="1" t="n"/>
      <c r="N1865" s="1" t="n"/>
    </row>
    <row outlineLevel="0" r="1866">
      <c r="H1866" s="1" t="n"/>
      <c r="M1866" s="1" t="n"/>
      <c r="N1866" s="1" t="n"/>
    </row>
    <row outlineLevel="0" r="1867">
      <c r="H1867" s="1" t="n"/>
      <c r="M1867" s="1" t="n"/>
      <c r="N1867" s="1" t="n"/>
    </row>
    <row customHeight="true" ht="12" outlineLevel="0" r="1868">
      <c r="H1868" s="1" t="n"/>
      <c r="M1868" s="1" t="n"/>
      <c r="N1868" s="1" t="n"/>
    </row>
    <row outlineLevel="0" r="1869">
      <c r="H1869" s="1" t="n"/>
      <c r="M1869" s="1" t="n"/>
      <c r="N1869" s="1" t="n"/>
    </row>
    <row outlineLevel="0" r="1870">
      <c r="H1870" s="1" t="n"/>
      <c r="M1870" s="1" t="n"/>
      <c r="N1870" s="1" t="n"/>
    </row>
    <row outlineLevel="0" r="1871">
      <c r="H1871" s="1" t="n"/>
      <c r="M1871" s="1" t="n"/>
      <c r="N1871" s="1" t="n"/>
    </row>
    <row outlineLevel="0" r="1872">
      <c r="H1872" s="1" t="n"/>
      <c r="M1872" s="1" t="n"/>
      <c r="N1872" s="1" t="n"/>
    </row>
    <row outlineLevel="0" r="1873">
      <c r="H1873" s="1" t="n"/>
      <c r="M1873" s="1" t="n"/>
      <c r="N1873" s="1" t="n"/>
    </row>
    <row outlineLevel="0" r="1874">
      <c r="H1874" s="1" t="n"/>
      <c r="M1874" s="1" t="n"/>
      <c r="N1874" s="1" t="n"/>
    </row>
    <row outlineLevel="0" r="1875">
      <c r="H1875" s="1" t="n"/>
      <c r="M1875" s="1" t="n"/>
      <c r="N1875" s="1" t="n"/>
    </row>
    <row outlineLevel="0" r="1876">
      <c r="H1876" s="1" t="n"/>
      <c r="M1876" s="1" t="n"/>
      <c r="N1876" s="1" t="n"/>
    </row>
    <row outlineLevel="0" r="1877">
      <c r="H1877" s="1" t="n"/>
      <c r="M1877" s="1" t="n"/>
      <c r="N1877" s="1" t="n"/>
    </row>
    <row outlineLevel="0" r="1878">
      <c r="H1878" s="1" t="n"/>
      <c r="M1878" s="1" t="n"/>
      <c r="N1878" s="1" t="n"/>
    </row>
    <row outlineLevel="0" r="1879">
      <c r="H1879" s="1" t="n"/>
      <c r="M1879" s="1" t="n"/>
      <c r="N1879" s="1" t="n"/>
    </row>
    <row outlineLevel="0" r="1880">
      <c r="H1880" s="1" t="n"/>
      <c r="M1880" s="1" t="n"/>
      <c r="N1880" s="1" t="n"/>
    </row>
    <row outlineLevel="0" r="1881">
      <c r="H1881" s="1" t="n"/>
      <c r="M1881" s="1" t="n"/>
      <c r="N1881" s="1" t="n"/>
    </row>
    <row outlineLevel="0" r="1882">
      <c r="H1882" s="1" t="n"/>
      <c r="M1882" s="1" t="n"/>
      <c r="N1882" s="1" t="n"/>
    </row>
    <row outlineLevel="0" r="1883">
      <c r="H1883" s="1" t="n"/>
      <c r="M1883" s="1" t="n"/>
      <c r="N1883" s="1" t="n"/>
    </row>
    <row outlineLevel="0" r="1884">
      <c r="H1884" s="1" t="n"/>
      <c r="M1884" s="1" t="n"/>
      <c r="N1884" s="1" t="n"/>
    </row>
    <row outlineLevel="0" r="1885">
      <c r="H1885" s="1" t="n"/>
      <c r="M1885" s="1" t="n"/>
      <c r="N1885" s="1" t="n"/>
    </row>
    <row outlineLevel="0" r="1886">
      <c r="H1886" s="1" t="n"/>
      <c r="M1886" s="1" t="n"/>
      <c r="N1886" s="1" t="n"/>
    </row>
    <row outlineLevel="0" r="1887">
      <c r="H1887" s="1" t="n"/>
      <c r="M1887" s="1" t="n"/>
      <c r="N1887" s="1" t="n"/>
    </row>
    <row outlineLevel="0" r="1888">
      <c r="H1888" s="1" t="n"/>
      <c r="M1888" s="1" t="n"/>
      <c r="N1888" s="1" t="n"/>
    </row>
    <row outlineLevel="0" r="1889">
      <c r="H1889" s="1" t="n"/>
      <c r="M1889" s="1" t="n"/>
      <c r="N1889" s="1" t="n"/>
    </row>
    <row outlineLevel="0" r="1890">
      <c r="H1890" s="1" t="n"/>
      <c r="M1890" s="1" t="n"/>
      <c r="N1890" s="1" t="n"/>
    </row>
    <row outlineLevel="0" r="1891">
      <c r="H1891" s="1" t="n"/>
      <c r="M1891" s="1" t="n"/>
      <c r="N1891" s="1" t="n"/>
    </row>
    <row outlineLevel="0" r="1892">
      <c r="H1892" s="1" t="n"/>
      <c r="M1892" s="1" t="n"/>
      <c r="N1892" s="1" t="n"/>
    </row>
    <row outlineLevel="0" r="1893">
      <c r="H1893" s="1" t="n"/>
      <c r="M1893" s="1" t="n"/>
      <c r="N1893" s="1" t="n"/>
    </row>
    <row outlineLevel="0" r="1894">
      <c r="H1894" s="1" t="n"/>
      <c r="M1894" s="1" t="n"/>
      <c r="N1894" s="1" t="n"/>
    </row>
    <row customHeight="true" ht="12" outlineLevel="0" r="1895">
      <c r="H1895" s="1" t="n"/>
      <c r="M1895" s="1" t="n"/>
      <c r="N1895" s="1" t="n"/>
    </row>
    <row outlineLevel="0" r="1896">
      <c r="H1896" s="1" t="n"/>
      <c r="M1896" s="1" t="n"/>
      <c r="N1896" s="1" t="n"/>
    </row>
    <row outlineLevel="0" r="1897">
      <c r="H1897" s="1" t="n"/>
      <c r="M1897" s="1" t="n"/>
      <c r="N1897" s="1" t="n"/>
    </row>
    <row outlineLevel="0" r="1898">
      <c r="H1898" s="1" t="n"/>
      <c r="M1898" s="1" t="n"/>
      <c r="N1898" s="1" t="n"/>
    </row>
    <row outlineLevel="0" r="1899">
      <c r="H1899" s="1" t="n"/>
      <c r="M1899" s="1" t="n"/>
      <c r="N1899" s="1" t="n"/>
    </row>
    <row outlineLevel="0" r="1900">
      <c r="H1900" s="1" t="n"/>
      <c r="M1900" s="1" t="n"/>
      <c r="N1900" s="1" t="n"/>
    </row>
    <row outlineLevel="0" r="1901">
      <c r="H1901" s="1" t="n"/>
      <c r="M1901" s="1" t="n"/>
      <c r="N1901" s="1" t="n"/>
    </row>
    <row outlineLevel="0" r="1902">
      <c r="H1902" s="1" t="n"/>
      <c r="M1902" s="1" t="n"/>
      <c r="N1902" s="1" t="n"/>
    </row>
    <row outlineLevel="0" r="1903">
      <c r="H1903" s="1" t="n"/>
      <c r="M1903" s="1" t="n"/>
      <c r="N1903" s="1" t="n"/>
    </row>
    <row outlineLevel="0" r="1904">
      <c r="H1904" s="1" t="n"/>
      <c r="M1904" s="1" t="n"/>
      <c r="N1904" s="1" t="n"/>
    </row>
    <row outlineLevel="0" r="1905">
      <c r="H1905" s="1" t="n"/>
      <c r="M1905" s="1" t="n"/>
      <c r="N1905" s="1" t="n"/>
    </row>
    <row outlineLevel="0" r="1906">
      <c r="H1906" s="1" t="n"/>
      <c r="M1906" s="1" t="n"/>
      <c r="N1906" s="1" t="n"/>
    </row>
    <row outlineLevel="0" r="1907">
      <c r="H1907" s="1" t="n"/>
      <c r="M1907" s="1" t="n"/>
      <c r="N1907" s="1" t="n"/>
    </row>
    <row outlineLevel="0" r="1908">
      <c r="H1908" s="1" t="n"/>
      <c r="M1908" s="1" t="n"/>
      <c r="N1908" s="1" t="n"/>
    </row>
    <row outlineLevel="0" r="1909">
      <c r="H1909" s="1" t="n"/>
      <c r="M1909" s="1" t="n"/>
      <c r="N1909" s="1" t="n"/>
    </row>
    <row outlineLevel="0" r="1910">
      <c r="H1910" s="1" t="n"/>
      <c r="M1910" s="1" t="n"/>
      <c r="N1910" s="1" t="n"/>
    </row>
    <row outlineLevel="0" r="1911">
      <c r="H1911" s="1" t="n"/>
      <c r="M1911" s="1" t="n"/>
      <c r="N1911" s="1" t="n"/>
    </row>
    <row customHeight="true" ht="12" outlineLevel="0" r="1912">
      <c r="H1912" s="1" t="n"/>
      <c r="M1912" s="1" t="n"/>
      <c r="N1912" s="1" t="n"/>
    </row>
    <row outlineLevel="0" r="1913">
      <c r="H1913" s="1" t="n"/>
      <c r="M1913" s="1" t="n"/>
      <c r="N1913" s="1" t="n"/>
    </row>
    <row outlineLevel="0" r="1914">
      <c r="H1914" s="1" t="n"/>
      <c r="M1914" s="1" t="n"/>
      <c r="N1914" s="1" t="n"/>
    </row>
    <row outlineLevel="0" r="1915">
      <c r="H1915" s="1" t="n"/>
      <c r="M1915" s="1" t="n"/>
      <c r="N1915" s="1" t="n"/>
    </row>
    <row outlineLevel="0" r="1916">
      <c r="H1916" s="1" t="n"/>
      <c r="M1916" s="1" t="n"/>
      <c r="N1916" s="1" t="n"/>
    </row>
    <row customHeight="true" ht="12" outlineLevel="0" r="1917">
      <c r="H1917" s="1" t="n"/>
      <c r="M1917" s="1" t="n"/>
      <c r="N1917" s="1" t="n"/>
    </row>
    <row outlineLevel="0" r="1918">
      <c r="H1918" s="1" t="n"/>
      <c r="M1918" s="1" t="n"/>
      <c r="N1918" s="1" t="n"/>
    </row>
    <row outlineLevel="0" r="1919">
      <c r="H1919" s="1" t="n"/>
      <c r="M1919" s="1" t="n"/>
      <c r="N1919" s="1" t="n"/>
    </row>
    <row outlineLevel="0" r="1920">
      <c r="H1920" s="1" t="n"/>
      <c r="M1920" s="1" t="n"/>
      <c r="N1920" s="1" t="n"/>
    </row>
    <row customHeight="true" ht="12" outlineLevel="0" r="1921">
      <c r="H1921" s="1" t="n"/>
      <c r="M1921" s="1" t="n"/>
      <c r="N1921" s="1" t="n"/>
    </row>
    <row outlineLevel="0" r="1922">
      <c r="H1922" s="1" t="n"/>
      <c r="M1922" s="1" t="n"/>
      <c r="N1922" s="1" t="n"/>
    </row>
    <row outlineLevel="0" r="1923">
      <c r="H1923" s="1" t="n"/>
      <c r="M1923" s="1" t="n"/>
      <c r="N1923" s="1" t="n"/>
    </row>
    <row outlineLevel="0" r="1924">
      <c r="H1924" s="1" t="n"/>
      <c r="M1924" s="1" t="n"/>
      <c r="N1924" s="1" t="n"/>
    </row>
    <row outlineLevel="0" r="1925">
      <c r="H1925" s="1" t="n"/>
      <c r="M1925" s="1" t="n"/>
      <c r="N1925" s="1" t="n"/>
    </row>
    <row outlineLevel="0" r="1926">
      <c r="H1926" s="1" t="n"/>
      <c r="M1926" s="1" t="n"/>
      <c r="N1926" s="1" t="n"/>
    </row>
    <row customHeight="true" ht="12" outlineLevel="0" r="1927">
      <c r="H1927" s="1" t="n"/>
      <c r="M1927" s="1" t="n"/>
      <c r="N1927" s="1" t="n"/>
    </row>
    <row outlineLevel="0" r="1928">
      <c r="H1928" s="1" t="n"/>
      <c r="M1928" s="1" t="n"/>
      <c r="N1928" s="1" t="n"/>
    </row>
    <row outlineLevel="0" r="1929">
      <c r="H1929" s="1" t="n"/>
      <c r="M1929" s="1" t="n"/>
      <c r="N1929" s="1" t="n"/>
    </row>
    <row outlineLevel="0" r="1930">
      <c r="H1930" s="1" t="n"/>
      <c r="M1930" s="1" t="n"/>
      <c r="N1930" s="1" t="n"/>
    </row>
    <row outlineLevel="0" r="1931">
      <c r="H1931" s="1" t="n"/>
      <c r="M1931" s="1" t="n"/>
      <c r="N1931" s="1" t="n"/>
    </row>
    <row outlineLevel="0" r="1932">
      <c r="H1932" s="1" t="n"/>
      <c r="M1932" s="1" t="n"/>
      <c r="N1932" s="1" t="n"/>
    </row>
    <row outlineLevel="0" r="1933">
      <c r="H1933" s="1" t="n"/>
      <c r="M1933" s="1" t="n"/>
      <c r="N1933" s="1" t="n"/>
    </row>
    <row outlineLevel="0" r="1934">
      <c r="H1934" s="1" t="n"/>
      <c r="M1934" s="1" t="n"/>
      <c r="N1934" s="1" t="n"/>
    </row>
    <row outlineLevel="0" r="1935">
      <c r="H1935" s="1" t="n"/>
      <c r="M1935" s="1" t="n"/>
      <c r="N1935" s="1" t="n"/>
    </row>
    <row customHeight="true" ht="12" outlineLevel="0" r="1936">
      <c r="H1936" s="1" t="n"/>
      <c r="M1936" s="1" t="n"/>
      <c r="N1936" s="1" t="n"/>
    </row>
    <row outlineLevel="0" r="1937">
      <c r="H1937" s="1" t="n"/>
      <c r="M1937" s="1" t="n"/>
      <c r="N1937" s="1" t="n"/>
    </row>
    <row outlineLevel="0" r="1938">
      <c r="H1938" s="1" t="n"/>
      <c r="M1938" s="1" t="n"/>
      <c r="N1938" s="1" t="n"/>
    </row>
    <row outlineLevel="0" r="1939">
      <c r="H1939" s="1" t="n"/>
      <c r="M1939" s="1" t="n"/>
      <c r="N1939" s="1" t="n"/>
    </row>
    <row outlineLevel="0" r="1940">
      <c r="H1940" s="1" t="n"/>
      <c r="M1940" s="1" t="n"/>
      <c r="N1940" s="1" t="n"/>
    </row>
    <row outlineLevel="0" r="1941">
      <c r="H1941" s="1" t="n"/>
      <c r="M1941" s="1" t="n"/>
      <c r="N1941" s="1" t="n"/>
    </row>
    <row outlineLevel="0" r="1942">
      <c r="H1942" s="1" t="n"/>
      <c r="M1942" s="1" t="n"/>
      <c r="N1942" s="1" t="n"/>
    </row>
    <row customHeight="true" ht="12" outlineLevel="0" r="1943">
      <c r="H1943" s="1" t="n"/>
      <c r="M1943" s="1" t="n"/>
      <c r="N1943" s="1" t="n"/>
    </row>
    <row outlineLevel="0" r="1944">
      <c r="H1944" s="1" t="n"/>
      <c r="M1944" s="1" t="n"/>
      <c r="N1944" s="1" t="n"/>
    </row>
    <row outlineLevel="0" r="1945">
      <c r="H1945" s="1" t="n"/>
      <c r="M1945" s="1" t="n"/>
      <c r="N1945" s="1" t="n"/>
    </row>
    <row outlineLevel="0" r="1946">
      <c r="H1946" s="1" t="n"/>
      <c r="M1946" s="1" t="n"/>
      <c r="N1946" s="1" t="n"/>
    </row>
    <row outlineLevel="0" r="1947">
      <c r="H1947" s="1" t="n"/>
      <c r="M1947" s="1" t="n"/>
      <c r="N1947" s="1" t="n"/>
    </row>
    <row outlineLevel="0" r="1948">
      <c r="H1948" s="1" t="n"/>
      <c r="M1948" s="1" t="n"/>
      <c r="N1948" s="1" t="n"/>
    </row>
    <row outlineLevel="0" r="1949">
      <c r="H1949" s="1" t="n"/>
      <c r="M1949" s="1" t="n"/>
      <c r="N1949" s="1" t="n"/>
    </row>
    <row outlineLevel="0" r="1950">
      <c r="H1950" s="1" t="n"/>
      <c r="M1950" s="1" t="n"/>
      <c r="N1950" s="1" t="n"/>
    </row>
    <row outlineLevel="0" r="1951">
      <c r="H1951" s="1" t="n"/>
      <c r="M1951" s="1" t="n"/>
      <c r="N1951" s="1" t="n"/>
    </row>
    <row outlineLevel="0" r="1952">
      <c r="H1952" s="1" t="n"/>
      <c r="M1952" s="1" t="n"/>
      <c r="N1952" s="1" t="n"/>
    </row>
    <row outlineLevel="0" r="1953">
      <c r="H1953" s="1" t="n"/>
      <c r="M1953" s="1" t="n"/>
      <c r="N1953" s="1" t="n"/>
    </row>
    <row outlineLevel="0" r="1954">
      <c r="H1954" s="1" t="n"/>
      <c r="M1954" s="1" t="n"/>
      <c r="N1954" s="1" t="n"/>
    </row>
    <row outlineLevel="0" r="1955">
      <c r="H1955" s="1" t="n"/>
      <c r="M1955" s="1" t="n"/>
      <c r="N1955" s="1" t="n"/>
    </row>
    <row outlineLevel="0" r="1956">
      <c r="H1956" s="1" t="n"/>
      <c r="M1956" s="1" t="n"/>
      <c r="N1956" s="1" t="n"/>
    </row>
    <row outlineLevel="0" r="1957">
      <c r="H1957" s="1" t="n"/>
      <c r="M1957" s="1" t="n"/>
      <c r="N1957" s="1" t="n"/>
    </row>
    <row outlineLevel="0" r="1958">
      <c r="H1958" s="1" t="n"/>
      <c r="M1958" s="1" t="n"/>
      <c r="N1958" s="1" t="n"/>
    </row>
    <row outlineLevel="0" r="1959">
      <c r="H1959" s="1" t="n"/>
      <c r="M1959" s="1" t="n"/>
      <c r="N1959" s="1" t="n"/>
    </row>
    <row outlineLevel="0" r="1960">
      <c r="H1960" s="1" t="n"/>
      <c r="M1960" s="1" t="n"/>
      <c r="N1960" s="1" t="n"/>
    </row>
    <row outlineLevel="0" r="1961">
      <c r="H1961" s="1" t="n"/>
      <c r="M1961" s="1" t="n"/>
      <c r="N1961" s="1" t="n"/>
    </row>
    <row outlineLevel="0" r="1962">
      <c r="H1962" s="1" t="n"/>
      <c r="M1962" s="1" t="n"/>
      <c r="N1962" s="1" t="n"/>
    </row>
    <row outlineLevel="0" r="1963">
      <c r="H1963" s="1" t="n"/>
      <c r="M1963" s="1" t="n"/>
      <c r="N1963" s="1" t="n"/>
    </row>
    <row outlineLevel="0" r="1964">
      <c r="H1964" s="1" t="n"/>
      <c r="M1964" s="1" t="n"/>
      <c r="N1964" s="1" t="n"/>
    </row>
    <row customHeight="true" ht="12" outlineLevel="0" r="1965">
      <c r="H1965" s="1" t="n"/>
      <c r="M1965" s="1" t="n"/>
      <c r="N1965" s="1" t="n"/>
    </row>
    <row outlineLevel="0" r="1966">
      <c r="H1966" s="1" t="n"/>
      <c r="M1966" s="1" t="n"/>
      <c r="N1966" s="1" t="n"/>
    </row>
    <row outlineLevel="0" r="1967">
      <c r="H1967" s="1" t="n"/>
      <c r="M1967" s="1" t="n"/>
      <c r="N1967" s="1" t="n"/>
    </row>
    <row outlineLevel="0" r="1968">
      <c r="H1968" s="1" t="n"/>
      <c r="M1968" s="1" t="n"/>
      <c r="N1968" s="1" t="n"/>
    </row>
    <row outlineLevel="0" r="1969">
      <c r="H1969" s="1" t="n"/>
      <c r="M1969" s="1" t="n"/>
      <c r="N1969" s="1" t="n"/>
    </row>
    <row outlineLevel="0" r="1970">
      <c r="H1970" s="1" t="n"/>
      <c r="M1970" s="1" t="n"/>
      <c r="N1970" s="1" t="n"/>
    </row>
    <row outlineLevel="0" r="1971">
      <c r="H1971" s="1" t="n"/>
      <c r="M1971" s="1" t="n"/>
      <c r="N1971" s="1" t="n"/>
    </row>
    <row customHeight="true" ht="12" outlineLevel="0" r="1972">
      <c r="H1972" s="1" t="n"/>
      <c r="M1972" s="1" t="n"/>
      <c r="N1972" s="1" t="n"/>
    </row>
    <row outlineLevel="0" r="1973">
      <c r="H1973" s="1" t="n"/>
      <c r="M1973" s="1" t="n"/>
      <c r="N1973" s="1" t="n"/>
    </row>
    <row outlineLevel="0" r="1974">
      <c r="H1974" s="1" t="n"/>
      <c r="M1974" s="1" t="n"/>
      <c r="N1974" s="1" t="n"/>
    </row>
    <row outlineLevel="0" r="1975">
      <c r="H1975" s="1" t="n"/>
      <c r="M1975" s="1" t="n"/>
      <c r="N1975" s="1" t="n"/>
    </row>
    <row outlineLevel="0" r="1976">
      <c r="H1976" s="1" t="n"/>
      <c r="M1976" s="1" t="n"/>
      <c r="N1976" s="1" t="n"/>
    </row>
    <row outlineLevel="0" r="1977">
      <c r="H1977" s="1" t="n"/>
      <c r="M1977" s="1" t="n"/>
      <c r="N1977" s="1" t="n"/>
    </row>
    <row outlineLevel="0" r="1978">
      <c r="H1978" s="1" t="n"/>
      <c r="M1978" s="1" t="n"/>
      <c r="N1978" s="1" t="n"/>
    </row>
    <row outlineLevel="0" r="1979">
      <c r="H1979" s="1" t="n"/>
      <c r="M1979" s="1" t="n"/>
      <c r="N1979" s="1" t="n"/>
    </row>
    <row outlineLevel="0" r="1980">
      <c r="H1980" s="1" t="n"/>
      <c r="M1980" s="1" t="n"/>
      <c r="N1980" s="1" t="n"/>
    </row>
    <row outlineLevel="0" r="1981">
      <c r="H1981" s="1" t="n"/>
      <c r="M1981" s="1" t="n"/>
      <c r="N1981" s="1" t="n"/>
    </row>
    <row outlineLevel="0" r="1982">
      <c r="H1982" s="1" t="n"/>
      <c r="M1982" s="1" t="n"/>
      <c r="N1982" s="1" t="n"/>
    </row>
    <row outlineLevel="0" r="1983">
      <c r="H1983" s="1" t="n"/>
      <c r="M1983" s="1" t="n"/>
      <c r="N1983" s="1" t="n"/>
    </row>
    <row outlineLevel="0" r="1984">
      <c r="H1984" s="1" t="n"/>
      <c r="M1984" s="1" t="n"/>
      <c r="N1984" s="1" t="n"/>
    </row>
    <row outlineLevel="0" r="1985">
      <c r="H1985" s="1" t="n"/>
      <c r="M1985" s="1" t="n"/>
      <c r="N1985" s="1" t="n"/>
    </row>
    <row outlineLevel="0" r="1986">
      <c r="H1986" s="1" t="n"/>
      <c r="M1986" s="1" t="n"/>
      <c r="N1986" s="1" t="n"/>
    </row>
    <row outlineLevel="0" r="1987">
      <c r="H1987" s="1" t="n"/>
      <c r="M1987" s="1" t="n"/>
      <c r="N1987" s="1" t="n"/>
    </row>
    <row outlineLevel="0" r="1988">
      <c r="H1988" s="1" t="n"/>
      <c r="M1988" s="1" t="n"/>
      <c r="N1988" s="1" t="n"/>
    </row>
    <row outlineLevel="0" r="1989">
      <c r="H1989" s="1" t="n"/>
      <c r="M1989" s="1" t="n"/>
      <c r="N1989" s="1" t="n"/>
    </row>
    <row outlineLevel="0" r="1990">
      <c r="H1990" s="1" t="n"/>
      <c r="M1990" s="1" t="n"/>
      <c r="N1990" s="1" t="n"/>
    </row>
    <row outlineLevel="0" r="1991">
      <c r="H1991" s="1" t="n"/>
      <c r="M1991" s="1" t="n"/>
      <c r="N1991" s="1" t="n"/>
    </row>
    <row outlineLevel="0" r="1992">
      <c r="H1992" s="1" t="n"/>
      <c r="M1992" s="1" t="n"/>
      <c r="N1992" s="1" t="n"/>
    </row>
    <row outlineLevel="0" r="1993">
      <c r="H1993" s="1" t="n"/>
      <c r="M1993" s="1" t="n"/>
      <c r="N1993" s="1" t="n"/>
    </row>
    <row outlineLevel="0" r="1994">
      <c r="H1994" s="1" t="n"/>
      <c r="M1994" s="1" t="n"/>
      <c r="N1994" s="1" t="n"/>
    </row>
    <row outlineLevel="0" r="1995">
      <c r="H1995" s="1" t="n"/>
      <c r="M1995" s="1" t="n"/>
      <c r="N1995" s="1" t="n"/>
    </row>
    <row outlineLevel="0" r="1996">
      <c r="H1996" s="1" t="n"/>
      <c r="M1996" s="1" t="n"/>
      <c r="N1996" s="1" t="n"/>
    </row>
    <row outlineLevel="0" r="1997">
      <c r="H1997" s="1" t="n"/>
      <c r="M1997" s="1" t="n"/>
      <c r="N1997" s="1" t="n"/>
    </row>
    <row outlineLevel="0" r="1998">
      <c r="H1998" s="1" t="n"/>
      <c r="M1998" s="1" t="n"/>
      <c r="N1998" s="1" t="n"/>
    </row>
    <row outlineLevel="0" r="1999">
      <c r="H1999" s="1" t="n"/>
      <c r="M1999" s="1" t="n"/>
      <c r="N1999" s="1" t="n"/>
    </row>
    <row outlineLevel="0" r="2000">
      <c r="H2000" s="1" t="n"/>
      <c r="M2000" s="1" t="n"/>
      <c r="N2000" s="1" t="n"/>
    </row>
    <row outlineLevel="0" r="2001">
      <c r="H2001" s="1" t="n"/>
      <c r="M2001" s="1" t="n"/>
      <c r="N2001" s="1" t="n"/>
    </row>
    <row customHeight="true" ht="12" outlineLevel="0" r="2002">
      <c r="H2002" s="1" t="n"/>
      <c r="M2002" s="1" t="n"/>
      <c r="N2002" s="1" t="n"/>
    </row>
    <row outlineLevel="0" r="2003">
      <c r="H2003" s="1" t="n"/>
      <c r="M2003" s="1" t="n"/>
      <c r="N2003" s="1" t="n"/>
    </row>
    <row outlineLevel="0" r="2004">
      <c r="H2004" s="1" t="n"/>
      <c r="M2004" s="1" t="n"/>
      <c r="N2004" s="1" t="n"/>
    </row>
    <row outlineLevel="0" r="2005">
      <c r="H2005" s="1" t="n"/>
      <c r="M2005" s="1" t="n"/>
      <c r="N2005" s="1" t="n"/>
    </row>
    <row outlineLevel="0" r="2006">
      <c r="H2006" s="1" t="n"/>
      <c r="M2006" s="1" t="n"/>
      <c r="N2006" s="1" t="n"/>
    </row>
    <row outlineLevel="0" r="2007">
      <c r="H2007" s="1" t="n"/>
      <c r="M2007" s="1" t="n"/>
      <c r="N2007" s="1" t="n"/>
    </row>
    <row outlineLevel="0" r="2008">
      <c r="H2008" s="1" t="n"/>
      <c r="M2008" s="1" t="n"/>
      <c r="N2008" s="1" t="n"/>
    </row>
    <row outlineLevel="0" r="2009">
      <c r="H2009" s="1" t="n"/>
      <c r="M2009" s="1" t="n"/>
      <c r="N2009" s="1" t="n"/>
    </row>
    <row customHeight="true" ht="12" outlineLevel="0" r="2010">
      <c r="H2010" s="1" t="n"/>
      <c r="M2010" s="1" t="n"/>
      <c r="N2010" s="1" t="n"/>
    </row>
    <row outlineLevel="0" r="2011">
      <c r="H2011" s="1" t="n"/>
      <c r="M2011" s="1" t="n"/>
      <c r="N2011" s="1" t="n"/>
    </row>
    <row outlineLevel="0" r="2012">
      <c r="H2012" s="1" t="n"/>
      <c r="M2012" s="1" t="n"/>
      <c r="N2012" s="1" t="n"/>
    </row>
    <row outlineLevel="0" r="2013">
      <c r="H2013" s="1" t="n"/>
      <c r="M2013" s="1" t="n"/>
      <c r="N2013" s="1" t="n"/>
    </row>
    <row outlineLevel="0" r="2014">
      <c r="H2014" s="1" t="n"/>
      <c r="M2014" s="1" t="n"/>
      <c r="N2014" s="1" t="n"/>
    </row>
    <row outlineLevel="0" r="2015">
      <c r="H2015" s="1" t="n"/>
      <c r="M2015" s="1" t="n"/>
      <c r="N2015" s="1" t="n"/>
    </row>
    <row outlineLevel="0" r="2016">
      <c r="H2016" s="1" t="n"/>
      <c r="M2016" s="1" t="n"/>
      <c r="N2016" s="1" t="n"/>
    </row>
    <row outlineLevel="0" r="2017">
      <c r="H2017" s="1" t="n"/>
      <c r="M2017" s="1" t="n"/>
      <c r="N2017" s="1" t="n"/>
    </row>
    <row outlineLevel="0" r="2018">
      <c r="H2018" s="1" t="n"/>
      <c r="M2018" s="1" t="n"/>
      <c r="N2018" s="1" t="n"/>
    </row>
    <row outlineLevel="0" r="2019">
      <c r="H2019" s="1" t="n"/>
      <c r="M2019" s="1" t="n"/>
      <c r="N2019" s="1" t="n"/>
    </row>
    <row outlineLevel="0" r="2020">
      <c r="H2020" s="1" t="n"/>
      <c r="M2020" s="1" t="n"/>
      <c r="N2020" s="1" t="n"/>
    </row>
    <row outlineLevel="0" r="2021">
      <c r="H2021" s="1" t="n"/>
      <c r="M2021" s="1" t="n"/>
      <c r="N2021" s="1" t="n"/>
    </row>
    <row outlineLevel="0" r="2022">
      <c r="H2022" s="1" t="n"/>
      <c r="M2022" s="1" t="n"/>
      <c r="N2022" s="1" t="n"/>
    </row>
    <row outlineLevel="0" r="2023">
      <c r="H2023" s="1" t="n"/>
      <c r="M2023" s="1" t="n"/>
      <c r="N2023" s="1" t="n"/>
    </row>
    <row outlineLevel="0" r="2024">
      <c r="H2024" s="1" t="n"/>
      <c r="M2024" s="1" t="n"/>
      <c r="N2024" s="1" t="n"/>
    </row>
    <row outlineLevel="0" r="2025">
      <c r="H2025" s="1" t="n"/>
      <c r="M2025" s="1" t="n"/>
      <c r="N2025" s="1" t="n"/>
    </row>
    <row outlineLevel="0" r="2026">
      <c r="H2026" s="1" t="n"/>
      <c r="M2026" s="1" t="n"/>
      <c r="N2026" s="1" t="n"/>
    </row>
    <row outlineLevel="0" r="2027">
      <c r="H2027" s="1" t="n"/>
      <c r="M2027" s="1" t="n"/>
      <c r="N2027" s="1" t="n"/>
    </row>
    <row outlineLevel="0" r="2028">
      <c r="H2028" s="1" t="n"/>
      <c r="M2028" s="1" t="n"/>
      <c r="N2028" s="1" t="n"/>
    </row>
    <row outlineLevel="0" r="2029">
      <c r="H2029" s="1" t="n"/>
      <c r="M2029" s="1" t="n"/>
      <c r="N2029" s="1" t="n"/>
    </row>
    <row outlineLevel="0" r="2030">
      <c r="H2030" s="1" t="n"/>
      <c r="M2030" s="1" t="n"/>
      <c r="N2030" s="1" t="n"/>
    </row>
    <row outlineLevel="0" r="2031">
      <c r="H2031" s="1" t="n"/>
      <c r="M2031" s="1" t="n"/>
      <c r="N2031" s="1" t="n"/>
    </row>
    <row customHeight="true" ht="12" outlineLevel="0" r="2032">
      <c r="H2032" s="1" t="n"/>
      <c r="M2032" s="1" t="n"/>
      <c r="N2032" s="1" t="n"/>
    </row>
    <row outlineLevel="0" r="2033">
      <c r="H2033" s="1" t="n"/>
      <c r="M2033" s="1" t="n"/>
      <c r="N2033" s="1" t="n"/>
    </row>
    <row outlineLevel="0" r="2034">
      <c r="H2034" s="1" t="n"/>
      <c r="M2034" s="1" t="n"/>
      <c r="N2034" s="1" t="n"/>
    </row>
    <row outlineLevel="0" r="2035">
      <c r="H2035" s="1" t="n"/>
      <c r="M2035" s="1" t="n"/>
      <c r="N2035" s="1" t="n"/>
    </row>
    <row customHeight="true" ht="12" outlineLevel="0" r="2036">
      <c r="H2036" s="1" t="n"/>
      <c r="M2036" s="1" t="n"/>
      <c r="N2036" s="1" t="n"/>
    </row>
    <row outlineLevel="0" r="2037">
      <c r="H2037" s="1" t="n"/>
      <c r="M2037" s="1" t="n"/>
      <c r="N2037" s="1" t="n"/>
    </row>
    <row outlineLevel="0" r="2038">
      <c r="H2038" s="1" t="n"/>
      <c r="M2038" s="1" t="n"/>
      <c r="N2038" s="1" t="n"/>
    </row>
    <row outlineLevel="0" r="2039">
      <c r="H2039" s="1" t="n"/>
      <c r="M2039" s="1" t="n"/>
      <c r="N2039" s="1" t="n"/>
    </row>
    <row outlineLevel="0" r="2040">
      <c r="H2040" s="1" t="n"/>
      <c r="M2040" s="1" t="n"/>
      <c r="N2040" s="1" t="n"/>
    </row>
    <row outlineLevel="0" r="2041">
      <c r="H2041" s="1" t="n"/>
      <c r="M2041" s="1" t="n"/>
      <c r="N2041" s="1" t="n"/>
    </row>
    <row customHeight="true" ht="12" outlineLevel="0" r="2042">
      <c r="H2042" s="1" t="n"/>
      <c r="M2042" s="1" t="n"/>
      <c r="N2042" s="1" t="n"/>
    </row>
    <row outlineLevel="0" r="2043">
      <c r="H2043" s="1" t="n"/>
      <c r="M2043" s="1" t="n"/>
      <c r="N2043" s="1" t="n"/>
    </row>
    <row outlineLevel="0" r="2044">
      <c r="H2044" s="1" t="n"/>
      <c r="M2044" s="1" t="n"/>
      <c r="N2044" s="1" t="n"/>
    </row>
    <row outlineLevel="0" r="2045">
      <c r="H2045" s="1" t="n"/>
      <c r="M2045" s="1" t="n"/>
      <c r="N2045" s="1" t="n"/>
    </row>
    <row outlineLevel="0" r="2046">
      <c r="H2046" s="1" t="n"/>
      <c r="M2046" s="1" t="n"/>
      <c r="N2046" s="1" t="n"/>
    </row>
    <row outlineLevel="0" r="2047">
      <c r="H2047" s="1" t="n"/>
      <c r="M2047" s="1" t="n"/>
      <c r="N2047" s="1" t="n"/>
    </row>
    <row outlineLevel="0" r="2048">
      <c r="H2048" s="1" t="n"/>
      <c r="M2048" s="1" t="n"/>
      <c r="N2048" s="1" t="n"/>
    </row>
    <row outlineLevel="0" r="2049">
      <c r="H2049" s="1" t="n"/>
      <c r="M2049" s="1" t="n"/>
      <c r="N2049" s="1" t="n"/>
    </row>
    <row outlineLevel="0" r="2050">
      <c r="H2050" s="1" t="n"/>
      <c r="M2050" s="1" t="n"/>
      <c r="N2050" s="1" t="n"/>
    </row>
    <row outlineLevel="0" r="2051">
      <c r="H2051" s="1" t="n"/>
      <c r="M2051" s="1" t="n"/>
      <c r="N2051" s="1" t="n"/>
    </row>
    <row outlineLevel="0" r="2052">
      <c r="H2052" s="1" t="n"/>
      <c r="M2052" s="1" t="n"/>
      <c r="N2052" s="1" t="n"/>
    </row>
    <row outlineLevel="0" r="2053">
      <c r="H2053" s="1" t="n"/>
      <c r="M2053" s="1" t="n"/>
      <c r="N2053" s="1" t="n"/>
    </row>
    <row outlineLevel="0" r="2054">
      <c r="H2054" s="1" t="n"/>
      <c r="M2054" s="1" t="n"/>
      <c r="N2054" s="1" t="n"/>
    </row>
    <row outlineLevel="0" r="2055">
      <c r="H2055" s="1" t="n"/>
      <c r="M2055" s="1" t="n"/>
      <c r="N2055" s="1" t="n"/>
    </row>
    <row outlineLevel="0" r="2056">
      <c r="H2056" s="1" t="n"/>
      <c r="M2056" s="1" t="n"/>
      <c r="N2056" s="1" t="n"/>
    </row>
    <row outlineLevel="0" r="2057">
      <c r="H2057" s="1" t="n"/>
      <c r="M2057" s="1" t="n"/>
      <c r="N2057" s="1" t="n"/>
    </row>
    <row outlineLevel="0" r="2058">
      <c r="H2058" s="1" t="n"/>
      <c r="M2058" s="1" t="n"/>
      <c r="N2058" s="1" t="n"/>
    </row>
    <row outlineLevel="0" r="2059">
      <c r="H2059" s="1" t="n"/>
      <c r="M2059" s="1" t="n"/>
      <c r="N2059" s="1" t="n"/>
    </row>
    <row outlineLevel="0" r="2060">
      <c r="H2060" s="1" t="n"/>
      <c r="M2060" s="1" t="n"/>
      <c r="N2060" s="1" t="n"/>
    </row>
    <row outlineLevel="0" r="2061">
      <c r="H2061" s="1" t="n"/>
      <c r="M2061" s="1" t="n"/>
      <c r="N2061" s="1" t="n"/>
    </row>
    <row outlineLevel="0" r="2062">
      <c r="H2062" s="1" t="n"/>
      <c r="M2062" s="1" t="n"/>
      <c r="N2062" s="1" t="n"/>
    </row>
    <row outlineLevel="0" r="2063">
      <c r="H2063" s="1" t="n"/>
      <c r="M2063" s="1" t="n"/>
      <c r="N2063" s="1" t="n"/>
    </row>
    <row outlineLevel="0" r="2064">
      <c r="H2064" s="1" t="n"/>
      <c r="M2064" s="1" t="n"/>
      <c r="N2064" s="1" t="n"/>
    </row>
    <row outlineLevel="0" r="2065">
      <c r="H2065" s="1" t="n"/>
      <c r="M2065" s="1" t="n"/>
      <c r="N2065" s="1" t="n"/>
    </row>
    <row outlineLevel="0" r="2066">
      <c r="H2066" s="1" t="n"/>
      <c r="M2066" s="1" t="n"/>
      <c r="N2066" s="1" t="n"/>
    </row>
    <row outlineLevel="0" r="2067">
      <c r="H2067" s="1" t="n"/>
      <c r="M2067" s="1" t="n"/>
      <c r="N2067" s="1" t="n"/>
    </row>
    <row outlineLevel="0" r="2068">
      <c r="H2068" s="1" t="n"/>
      <c r="M2068" s="1" t="n"/>
      <c r="N2068" s="1" t="n"/>
    </row>
    <row outlineLevel="0" r="2069">
      <c r="H2069" s="1" t="n"/>
      <c r="M2069" s="1" t="n"/>
      <c r="N2069" s="1" t="n"/>
    </row>
    <row outlineLevel="0" r="2070">
      <c r="H2070" s="1" t="n"/>
      <c r="M2070" s="1" t="n"/>
      <c r="N2070" s="1" t="n"/>
    </row>
    <row outlineLevel="0" r="2071">
      <c r="H2071" s="1" t="n"/>
      <c r="M2071" s="1" t="n"/>
      <c r="N2071" s="1" t="n"/>
    </row>
    <row outlineLevel="0" r="2072">
      <c r="H2072" s="1" t="n"/>
      <c r="M2072" s="1" t="n"/>
      <c r="N2072" s="1" t="n"/>
    </row>
    <row outlineLevel="0" r="2073">
      <c r="H2073" s="1" t="n"/>
      <c r="M2073" s="1" t="n"/>
      <c r="N2073" s="1" t="n"/>
    </row>
    <row outlineLevel="0" r="2074">
      <c r="H2074" s="1" t="n"/>
      <c r="M2074" s="1" t="n"/>
      <c r="N2074" s="1" t="n"/>
    </row>
    <row outlineLevel="0" r="2075">
      <c r="H2075" s="1" t="n"/>
      <c r="M2075" s="1" t="n"/>
      <c r="N2075" s="1" t="n"/>
    </row>
    <row outlineLevel="0" r="2076">
      <c r="H2076" s="1" t="n"/>
      <c r="M2076" s="1" t="n"/>
      <c r="N2076" s="1" t="n"/>
    </row>
    <row outlineLevel="0" r="2077">
      <c r="H2077" s="1" t="n"/>
      <c r="M2077" s="1" t="n"/>
      <c r="N2077" s="1" t="n"/>
    </row>
    <row outlineLevel="0" r="2078">
      <c r="H2078" s="1" t="n"/>
      <c r="M2078" s="1" t="n"/>
      <c r="N2078" s="1" t="n"/>
    </row>
    <row outlineLevel="0" r="2079">
      <c r="H2079" s="1" t="n"/>
      <c r="M2079" s="1" t="n"/>
      <c r="N2079" s="1" t="n"/>
    </row>
    <row outlineLevel="0" r="2080">
      <c r="H2080" s="1" t="n"/>
      <c r="M2080" s="1" t="n"/>
      <c r="N2080" s="1" t="n"/>
    </row>
    <row outlineLevel="0" r="2081">
      <c r="H2081" s="1" t="n"/>
      <c r="M2081" s="1" t="n"/>
      <c r="N2081" s="1" t="n"/>
    </row>
    <row outlineLevel="0" r="2082">
      <c r="H2082" s="1" t="n"/>
      <c r="M2082" s="1" t="n"/>
      <c r="N2082" s="1" t="n"/>
    </row>
    <row outlineLevel="0" r="2083">
      <c r="H2083" s="1" t="n"/>
      <c r="M2083" s="1" t="n"/>
      <c r="N2083" s="1" t="n"/>
    </row>
    <row outlineLevel="0" r="2084">
      <c r="H2084" s="1" t="n"/>
      <c r="M2084" s="1" t="n"/>
      <c r="N2084" s="1" t="n"/>
    </row>
    <row outlineLevel="0" r="2085">
      <c r="H2085" s="1" t="n"/>
      <c r="M2085" s="1" t="n"/>
      <c r="N2085" s="1" t="n"/>
    </row>
    <row outlineLevel="0" r="2086">
      <c r="H2086" s="1" t="n"/>
      <c r="M2086" s="1" t="n"/>
      <c r="N2086" s="1" t="n"/>
    </row>
    <row outlineLevel="0" r="2087">
      <c r="H2087" s="1" t="n"/>
      <c r="M2087" s="1" t="n"/>
      <c r="N2087" s="1" t="n"/>
    </row>
    <row outlineLevel="0" r="2088">
      <c r="H2088" s="1" t="n"/>
      <c r="M2088" s="1" t="n"/>
      <c r="N2088" s="1" t="n"/>
    </row>
    <row outlineLevel="0" r="2089">
      <c r="H2089" s="1" t="n"/>
      <c r="M2089" s="1" t="n"/>
      <c r="N2089" s="1" t="n"/>
    </row>
    <row outlineLevel="0" r="2090">
      <c r="H2090" s="1" t="n"/>
      <c r="M2090" s="1" t="n"/>
      <c r="N2090" s="1" t="n"/>
    </row>
    <row outlineLevel="0" r="2091">
      <c r="H2091" s="1" t="n"/>
      <c r="M2091" s="1" t="n"/>
      <c r="N2091" s="1" t="n"/>
    </row>
    <row outlineLevel="0" r="2092">
      <c r="H2092" s="1" t="n"/>
      <c r="M2092" s="1" t="n"/>
      <c r="N2092" s="1" t="n"/>
    </row>
    <row outlineLevel="0" r="2093">
      <c r="H2093" s="1" t="n"/>
      <c r="M2093" s="1" t="n"/>
      <c r="N2093" s="1" t="n"/>
    </row>
    <row outlineLevel="0" r="2094">
      <c r="H2094" s="1" t="n"/>
      <c r="M2094" s="1" t="n"/>
      <c r="N2094" s="1" t="n"/>
    </row>
    <row outlineLevel="0" r="2095">
      <c r="H2095" s="1" t="n"/>
      <c r="M2095" s="1" t="n"/>
      <c r="N2095" s="1" t="n"/>
    </row>
    <row outlineLevel="0" r="2096">
      <c r="H2096" s="1" t="n"/>
      <c r="M2096" s="1" t="n"/>
      <c r="N2096" s="1" t="n"/>
    </row>
    <row outlineLevel="0" r="2097">
      <c r="H2097" s="1" t="n"/>
      <c r="M2097" s="1" t="n"/>
      <c r="N2097" s="1" t="n"/>
    </row>
    <row outlineLevel="0" r="2098">
      <c r="H2098" s="1" t="n"/>
      <c r="M2098" s="1" t="n"/>
      <c r="N2098" s="1" t="n"/>
    </row>
    <row outlineLevel="0" r="2099">
      <c r="H2099" s="1" t="n"/>
      <c r="M2099" s="1" t="n"/>
      <c r="N2099" s="1" t="n"/>
    </row>
    <row outlineLevel="0" r="2100">
      <c r="H2100" s="1" t="n"/>
      <c r="M2100" s="1" t="n"/>
      <c r="N2100" s="1" t="n"/>
    </row>
    <row outlineLevel="0" r="2101">
      <c r="H2101" s="1" t="n"/>
      <c r="M2101" s="1" t="n"/>
      <c r="N2101" s="1" t="n"/>
    </row>
    <row outlineLevel="0" r="2102">
      <c r="H2102" s="1" t="n"/>
      <c r="M2102" s="1" t="n"/>
      <c r="N2102" s="1" t="n"/>
    </row>
    <row outlineLevel="0" r="2103">
      <c r="H2103" s="1" t="n"/>
      <c r="M2103" s="1" t="n"/>
      <c r="N2103" s="1" t="n"/>
    </row>
    <row outlineLevel="0" r="2104">
      <c r="H2104" s="1" t="n"/>
      <c r="M2104" s="1" t="n"/>
      <c r="N2104" s="1" t="n"/>
    </row>
    <row outlineLevel="0" r="2105">
      <c r="H2105" s="1" t="n"/>
      <c r="M2105" s="1" t="n"/>
      <c r="N2105" s="1" t="n"/>
    </row>
    <row outlineLevel="0" r="2106">
      <c r="H2106" s="1" t="n"/>
      <c r="M2106" s="1" t="n"/>
      <c r="N2106" s="1" t="n"/>
    </row>
    <row outlineLevel="0" r="2107">
      <c r="H2107" s="1" t="n"/>
      <c r="M2107" s="1" t="n"/>
      <c r="N2107" s="1" t="n"/>
    </row>
    <row outlineLevel="0" r="2108">
      <c r="H2108" s="1" t="n"/>
      <c r="M2108" s="1" t="n"/>
      <c r="N2108" s="1" t="n"/>
    </row>
    <row outlineLevel="0" r="2109">
      <c r="H2109" s="1" t="n"/>
      <c r="M2109" s="1" t="n"/>
      <c r="N2109" s="1" t="n"/>
    </row>
    <row outlineLevel="0" r="2110">
      <c r="H2110" s="1" t="n"/>
      <c r="M2110" s="1" t="n"/>
      <c r="N2110" s="1" t="n"/>
    </row>
    <row outlineLevel="0" r="2111">
      <c r="H2111" s="1" t="n"/>
      <c r="M2111" s="1" t="n"/>
      <c r="N2111" s="1" t="n"/>
    </row>
    <row outlineLevel="0" r="2112">
      <c r="H2112" s="1" t="n"/>
      <c r="M2112" s="1" t="n"/>
      <c r="N2112" s="1" t="n"/>
    </row>
    <row outlineLevel="0" r="2113">
      <c r="H2113" s="1" t="n"/>
      <c r="M2113" s="1" t="n"/>
      <c r="N2113" s="1" t="n"/>
    </row>
    <row outlineLevel="0" r="2114">
      <c r="H2114" s="1" t="n"/>
      <c r="M2114" s="1" t="n"/>
      <c r="N2114" s="1" t="n"/>
    </row>
    <row outlineLevel="0" r="2115">
      <c r="H2115" s="1" t="n"/>
      <c r="M2115" s="1" t="n"/>
      <c r="N2115" s="1" t="n"/>
    </row>
    <row outlineLevel="0" r="2116">
      <c r="H2116" s="1" t="n"/>
      <c r="M2116" s="1" t="n"/>
      <c r="N2116" s="1" t="n"/>
    </row>
    <row outlineLevel="0" r="2117">
      <c r="H2117" s="1" t="n"/>
      <c r="M2117" s="1" t="n"/>
      <c r="N2117" s="1" t="n"/>
    </row>
    <row outlineLevel="0" r="2118">
      <c r="H2118" s="1" t="n"/>
      <c r="M2118" s="1" t="n"/>
      <c r="N2118" s="1" t="n"/>
    </row>
    <row outlineLevel="0" r="2119">
      <c r="H2119" s="1" t="n"/>
      <c r="M2119" s="1" t="n"/>
      <c r="N2119" s="1" t="n"/>
    </row>
    <row outlineLevel="0" r="2120">
      <c r="H2120" s="1" t="n"/>
      <c r="M2120" s="1" t="n"/>
      <c r="N2120" s="1" t="n"/>
    </row>
    <row outlineLevel="0" r="2121">
      <c r="H2121" s="1" t="n"/>
      <c r="M2121" s="1" t="n"/>
      <c r="N2121" s="1" t="n"/>
    </row>
    <row outlineLevel="0" r="2122">
      <c r="H2122" s="1" t="n"/>
      <c r="M2122" s="1" t="n"/>
      <c r="N2122" s="1" t="n"/>
    </row>
    <row outlineLevel="0" r="2123">
      <c r="H2123" s="1" t="n"/>
      <c r="M2123" s="1" t="n"/>
      <c r="N2123" s="1" t="n"/>
    </row>
    <row outlineLevel="0" r="2124">
      <c r="H2124" s="1" t="n"/>
      <c r="M2124" s="1" t="n"/>
      <c r="N2124" s="1" t="n"/>
    </row>
    <row outlineLevel="0" r="2125">
      <c r="H2125" s="1" t="n"/>
      <c r="M2125" s="1" t="n"/>
      <c r="N2125" s="1" t="n"/>
    </row>
    <row outlineLevel="0" r="2126">
      <c r="H2126" s="1" t="n"/>
      <c r="M2126" s="1" t="n"/>
      <c r="N2126" s="1" t="n"/>
    </row>
    <row outlineLevel="0" r="2127">
      <c r="H2127" s="1" t="n"/>
      <c r="M2127" s="1" t="n"/>
      <c r="N2127" s="1" t="n"/>
    </row>
    <row outlineLevel="0" r="2128">
      <c r="H2128" s="1" t="n"/>
      <c r="M2128" s="1" t="n"/>
      <c r="N2128" s="1" t="n"/>
    </row>
    <row outlineLevel="0" r="2129">
      <c r="H2129" s="1" t="n"/>
      <c r="M2129" s="1" t="n"/>
      <c r="N2129" s="1" t="n"/>
    </row>
    <row outlineLevel="0" r="2130">
      <c r="H2130" s="1" t="n"/>
      <c r="M2130" s="1" t="n"/>
      <c r="N2130" s="1" t="n"/>
    </row>
    <row outlineLevel="0" r="2131">
      <c r="H2131" s="1" t="n"/>
      <c r="M2131" s="1" t="n"/>
      <c r="N2131" s="1" t="n"/>
    </row>
    <row outlineLevel="0" r="2132">
      <c r="H2132" s="1" t="n"/>
      <c r="M2132" s="1" t="n"/>
      <c r="N2132" s="1" t="n"/>
    </row>
    <row outlineLevel="0" r="2133">
      <c r="H2133" s="1" t="n"/>
      <c r="M2133" s="1" t="n"/>
      <c r="N2133" s="1" t="n"/>
    </row>
    <row outlineLevel="0" r="2134">
      <c r="H2134" s="1" t="n"/>
      <c r="M2134" s="1" t="n"/>
      <c r="N2134" s="1" t="n"/>
    </row>
    <row outlineLevel="0" r="2135">
      <c r="H2135" s="1" t="n"/>
      <c r="M2135" s="1" t="n"/>
      <c r="N2135" s="1" t="n"/>
    </row>
    <row outlineLevel="0" r="2136">
      <c r="H2136" s="1" t="n"/>
      <c r="M2136" s="1" t="n"/>
      <c r="N2136" s="1" t="n"/>
    </row>
    <row outlineLevel="0" r="2137">
      <c r="H2137" s="1" t="n"/>
      <c r="M2137" s="1" t="n"/>
      <c r="N2137" s="1" t="n"/>
    </row>
    <row outlineLevel="0" r="2138">
      <c r="H2138" s="1" t="n"/>
      <c r="M2138" s="1" t="n"/>
      <c r="N2138" s="1" t="n"/>
    </row>
    <row outlineLevel="0" r="2139">
      <c r="H2139" s="1" t="n"/>
      <c r="M2139" s="1" t="n"/>
      <c r="N2139" s="1" t="n"/>
    </row>
    <row outlineLevel="0" r="2140">
      <c r="H2140" s="1" t="n"/>
      <c r="M2140" s="1" t="n"/>
      <c r="N2140" s="1" t="n"/>
    </row>
    <row outlineLevel="0" r="2141">
      <c r="H2141" s="1" t="n"/>
      <c r="M2141" s="1" t="n"/>
      <c r="N2141" s="1" t="n"/>
    </row>
    <row outlineLevel="0" r="2142">
      <c r="H2142" s="1" t="n"/>
      <c r="M2142" s="1" t="n"/>
      <c r="N2142" s="1" t="n"/>
    </row>
    <row outlineLevel="0" r="2143">
      <c r="H2143" s="1" t="n"/>
      <c r="M2143" s="1" t="n"/>
      <c r="N2143" s="1" t="n"/>
    </row>
    <row outlineLevel="0" r="2144">
      <c r="H2144" s="1" t="n"/>
      <c r="M2144" s="1" t="n"/>
      <c r="N2144" s="1" t="n"/>
    </row>
    <row outlineLevel="0" r="2145">
      <c r="H2145" s="1" t="n"/>
      <c r="M2145" s="1" t="n"/>
      <c r="N2145" s="1" t="n"/>
    </row>
    <row outlineLevel="0" r="2146">
      <c r="H2146" s="1" t="n"/>
      <c r="M2146" s="1" t="n"/>
      <c r="N2146" s="1" t="n"/>
    </row>
    <row outlineLevel="0" r="2147">
      <c r="H2147" s="1" t="n"/>
      <c r="M2147" s="1" t="n"/>
      <c r="N2147" s="1" t="n"/>
    </row>
    <row outlineLevel="0" r="2148">
      <c r="H2148" s="1" t="n"/>
      <c r="M2148" s="1" t="n"/>
      <c r="N2148" s="1" t="n"/>
    </row>
    <row outlineLevel="0" r="2149">
      <c r="H2149" s="1" t="n"/>
      <c r="M2149" s="1" t="n"/>
      <c r="N2149" s="1" t="n"/>
    </row>
    <row outlineLevel="0" r="2150">
      <c r="H2150" s="1" t="n"/>
      <c r="M2150" s="1" t="n"/>
      <c r="N2150" s="1" t="n"/>
    </row>
    <row outlineLevel="0" r="2151">
      <c r="H2151" s="1" t="n"/>
      <c r="M2151" s="1" t="n"/>
      <c r="N2151" s="1" t="n"/>
    </row>
    <row outlineLevel="0" r="2152">
      <c r="H2152" s="1" t="n"/>
      <c r="M2152" s="1" t="n"/>
      <c r="N2152" s="1" t="n"/>
    </row>
    <row outlineLevel="0" r="2153">
      <c r="H2153" s="1" t="n"/>
      <c r="M2153" s="1" t="n"/>
      <c r="N2153" s="1" t="n"/>
    </row>
    <row outlineLevel="0" r="2154">
      <c r="H2154" s="1" t="n"/>
      <c r="M2154" s="1" t="n"/>
      <c r="N2154" s="1" t="n"/>
    </row>
    <row outlineLevel="0" r="2155">
      <c r="H2155" s="1" t="n"/>
      <c r="M2155" s="1" t="n"/>
      <c r="N2155" s="1" t="n"/>
    </row>
    <row outlineLevel="0" r="2156">
      <c r="H2156" s="1" t="n"/>
      <c r="M2156" s="1" t="n"/>
      <c r="N2156" s="1" t="n"/>
    </row>
    <row outlineLevel="0" r="2157">
      <c r="H2157" s="1" t="n"/>
      <c r="M2157" s="1" t="n"/>
      <c r="N2157" s="1" t="n"/>
    </row>
    <row outlineLevel="0" r="2158">
      <c r="H2158" s="1" t="n"/>
      <c r="M2158" s="1" t="n"/>
      <c r="N2158" s="1" t="n"/>
    </row>
    <row outlineLevel="0" r="2159">
      <c r="H2159" s="1" t="n"/>
      <c r="M2159" s="1" t="n"/>
      <c r="N2159" s="1" t="n"/>
    </row>
    <row outlineLevel="0" r="2160">
      <c r="H2160" s="1" t="n"/>
      <c r="M2160" s="1" t="n"/>
      <c r="N2160" s="1" t="n"/>
    </row>
    <row outlineLevel="0" r="2161">
      <c r="H2161" s="1" t="n"/>
      <c r="M2161" s="1" t="n"/>
      <c r="N2161" s="1" t="n"/>
    </row>
    <row outlineLevel="0" r="2162">
      <c r="H2162" s="1" t="n"/>
      <c r="M2162" s="1" t="n"/>
      <c r="N2162" s="1" t="n"/>
    </row>
    <row outlineLevel="0" r="2163">
      <c r="H2163" s="1" t="n"/>
      <c r="M2163" s="1" t="n"/>
      <c r="N2163" s="1" t="n"/>
    </row>
    <row outlineLevel="0" r="2164">
      <c r="H2164" s="1" t="n"/>
      <c r="M2164" s="1" t="n"/>
      <c r="N2164" s="1" t="n"/>
    </row>
    <row outlineLevel="0" r="2165">
      <c r="H2165" s="1" t="n"/>
      <c r="M2165" s="1" t="n"/>
      <c r="N2165" s="1" t="n"/>
    </row>
    <row outlineLevel="0" r="2166">
      <c r="H2166" s="1" t="n"/>
      <c r="M2166" s="1" t="n"/>
      <c r="N2166" s="1" t="n"/>
    </row>
    <row outlineLevel="0" r="2167">
      <c r="H2167" s="1" t="n"/>
      <c r="M2167" s="1" t="n"/>
      <c r="N2167" s="1" t="n"/>
    </row>
    <row outlineLevel="0" r="2168">
      <c r="H2168" s="1" t="n"/>
      <c r="M2168" s="1" t="n"/>
      <c r="N2168" s="1" t="n"/>
    </row>
    <row outlineLevel="0" r="2169">
      <c r="H2169" s="1" t="n"/>
      <c r="M2169" s="1" t="n"/>
      <c r="N2169" s="1" t="n"/>
    </row>
    <row outlineLevel="0" r="2170">
      <c r="H2170" s="1" t="n"/>
      <c r="M2170" s="1" t="n"/>
      <c r="N2170" s="1" t="n"/>
    </row>
    <row outlineLevel="0" r="2171">
      <c r="H2171" s="1" t="n"/>
      <c r="M2171" s="1" t="n"/>
      <c r="N2171" s="1" t="n"/>
    </row>
    <row outlineLevel="0" r="2172">
      <c r="H2172" s="1" t="n"/>
      <c r="M2172" s="1" t="n"/>
      <c r="N2172" s="1" t="n"/>
    </row>
    <row outlineLevel="0" r="2173">
      <c r="H2173" s="1" t="n"/>
      <c r="M2173" s="1" t="n"/>
      <c r="N2173" s="1" t="n"/>
    </row>
    <row outlineLevel="0" r="2174">
      <c r="H2174" s="1" t="n"/>
      <c r="M2174" s="1" t="n"/>
      <c r="N2174" s="1" t="n"/>
    </row>
    <row outlineLevel="0" r="2175">
      <c r="H2175" s="1" t="n"/>
      <c r="M2175" s="1" t="n"/>
      <c r="N2175" s="1" t="n"/>
    </row>
    <row outlineLevel="0" r="2176">
      <c r="H2176" s="1" t="n"/>
      <c r="M2176" s="1" t="n"/>
      <c r="N2176" s="1" t="n"/>
    </row>
    <row outlineLevel="0" r="2177">
      <c r="H2177" s="1" t="n"/>
      <c r="M2177" s="1" t="n"/>
      <c r="N2177" s="1" t="n"/>
    </row>
    <row outlineLevel="0" r="2178">
      <c r="H2178" s="1" t="n"/>
      <c r="M2178" s="1" t="n"/>
      <c r="N2178" s="1" t="n"/>
    </row>
    <row outlineLevel="0" r="2179">
      <c r="H2179" s="1" t="n"/>
      <c r="M2179" s="1" t="n"/>
      <c r="N2179" s="1" t="n"/>
    </row>
    <row outlineLevel="0" r="2180">
      <c r="H2180" s="1" t="n"/>
      <c r="M2180" s="1" t="n"/>
      <c r="N2180" s="1" t="n"/>
    </row>
    <row outlineLevel="0" r="2181">
      <c r="H2181" s="1" t="n"/>
      <c r="M2181" s="1" t="n"/>
      <c r="N2181" s="1" t="n"/>
    </row>
    <row outlineLevel="0" r="2182">
      <c r="H2182" s="1" t="n"/>
      <c r="M2182" s="1" t="n"/>
      <c r="N2182" s="1" t="n"/>
    </row>
    <row outlineLevel="0" r="2183">
      <c r="H2183" s="1" t="n"/>
      <c r="M2183" s="1" t="n"/>
      <c r="N2183" s="1" t="n"/>
    </row>
    <row outlineLevel="0" r="2184">
      <c r="H2184" s="1" t="n"/>
      <c r="M2184" s="1" t="n"/>
      <c r="N2184" s="1" t="n"/>
    </row>
    <row outlineLevel="0" r="2185">
      <c r="H2185" s="1" t="n"/>
      <c r="M2185" s="1" t="n"/>
      <c r="N2185" s="1" t="n"/>
    </row>
    <row outlineLevel="0" r="2186">
      <c r="H2186" s="1" t="n"/>
      <c r="M2186" s="1" t="n"/>
      <c r="N2186" s="1" t="n"/>
    </row>
    <row outlineLevel="0" r="2187">
      <c r="H2187" s="1" t="n"/>
      <c r="M2187" s="1" t="n"/>
      <c r="N2187" s="1" t="n"/>
    </row>
    <row outlineLevel="0" r="2188">
      <c r="H2188" s="1" t="n"/>
      <c r="M2188" s="1" t="n"/>
      <c r="N2188" s="1" t="n"/>
    </row>
    <row outlineLevel="0" r="2189">
      <c r="H2189" s="1" t="n"/>
      <c r="M2189" s="1" t="n"/>
      <c r="N2189" s="1" t="n"/>
    </row>
    <row outlineLevel="0" r="2190">
      <c r="H2190" s="1" t="n"/>
      <c r="M2190" s="1" t="n"/>
      <c r="N2190" s="1" t="n"/>
    </row>
    <row outlineLevel="0" r="2191">
      <c r="H2191" s="1" t="n"/>
      <c r="M2191" s="1" t="n"/>
      <c r="N2191" s="1" t="n"/>
    </row>
    <row outlineLevel="0" r="2192">
      <c r="H2192" s="1" t="n"/>
      <c r="M2192" s="1" t="n"/>
      <c r="N2192" s="1" t="n"/>
    </row>
    <row outlineLevel="0" r="2193">
      <c r="H2193" s="1" t="n"/>
      <c r="M2193" s="1" t="n"/>
      <c r="N2193" s="1" t="n"/>
    </row>
    <row outlineLevel="0" r="2194">
      <c r="H2194" s="1" t="n"/>
      <c r="M2194" s="1" t="n"/>
      <c r="N2194" s="1" t="n"/>
    </row>
    <row outlineLevel="0" r="2195">
      <c r="H2195" s="1" t="n"/>
      <c r="M2195" s="1" t="n"/>
      <c r="N2195" s="1" t="n"/>
    </row>
    <row outlineLevel="0" r="2196">
      <c r="H2196" s="1" t="n"/>
      <c r="M2196" s="1" t="n"/>
      <c r="N2196" s="1" t="n"/>
    </row>
    <row outlineLevel="0" r="2197">
      <c r="H2197" s="1" t="n"/>
      <c r="M2197" s="1" t="n"/>
      <c r="N2197" s="1" t="n"/>
    </row>
    <row outlineLevel="0" r="2198">
      <c r="H2198" s="1" t="n"/>
      <c r="M2198" s="1" t="n"/>
      <c r="N2198" s="1" t="n"/>
    </row>
    <row outlineLevel="0" r="2199">
      <c r="H2199" s="1" t="n"/>
      <c r="M2199" s="1" t="n"/>
      <c r="N2199" s="1" t="n"/>
    </row>
    <row outlineLevel="0" r="2200">
      <c r="H2200" s="1" t="n"/>
      <c r="M2200" s="1" t="n"/>
      <c r="N2200" s="1" t="n"/>
    </row>
    <row outlineLevel="0" r="2201">
      <c r="H2201" s="1" t="n"/>
      <c r="M2201" s="1" t="n"/>
      <c r="N2201" s="1" t="n"/>
    </row>
    <row outlineLevel="0" r="2202">
      <c r="H2202" s="1" t="n"/>
      <c r="M2202" s="1" t="n"/>
      <c r="N2202" s="1" t="n"/>
    </row>
    <row outlineLevel="0" r="2203">
      <c r="H2203" s="1" t="n"/>
      <c r="M2203" s="1" t="n"/>
      <c r="N2203" s="1" t="n"/>
    </row>
    <row outlineLevel="0" r="2204">
      <c r="H2204" s="1" t="n"/>
      <c r="M2204" s="1" t="n"/>
      <c r="N2204" s="1" t="n"/>
    </row>
    <row outlineLevel="0" r="2205">
      <c r="H2205" s="1" t="n"/>
      <c r="M2205" s="1" t="n"/>
      <c r="N2205" s="1" t="n"/>
    </row>
    <row outlineLevel="0" r="2206">
      <c r="H2206" s="1" t="n"/>
      <c r="M2206" s="1" t="n"/>
      <c r="N2206" s="1" t="n"/>
    </row>
    <row outlineLevel="0" r="2207">
      <c r="H2207" s="1" t="n"/>
      <c r="M2207" s="1" t="n"/>
      <c r="N2207" s="1" t="n"/>
    </row>
    <row outlineLevel="0" r="2208">
      <c r="H2208" s="1" t="n"/>
      <c r="M2208" s="1" t="n"/>
      <c r="N2208" s="1" t="n"/>
    </row>
    <row outlineLevel="0" r="2209">
      <c r="H2209" s="1" t="n"/>
      <c r="M2209" s="1" t="n"/>
      <c r="N2209" s="1" t="n"/>
    </row>
    <row outlineLevel="0" r="2210">
      <c r="H2210" s="1" t="n"/>
      <c r="M2210" s="1" t="n"/>
      <c r="N2210" s="1" t="n"/>
    </row>
    <row outlineLevel="0" r="2211">
      <c r="H2211" s="1" t="n"/>
      <c r="M2211" s="1" t="n"/>
      <c r="N2211" s="1" t="n"/>
    </row>
    <row outlineLevel="0" r="2212">
      <c r="H2212" s="1" t="n"/>
      <c r="M2212" s="1" t="n"/>
      <c r="N2212" s="1" t="n"/>
    </row>
    <row outlineLevel="0" r="2213">
      <c r="H2213" s="1" t="n"/>
      <c r="M2213" s="1" t="n"/>
      <c r="N2213" s="1" t="n"/>
    </row>
    <row outlineLevel="0" r="2214">
      <c r="H2214" s="1" t="n"/>
      <c r="M2214" s="1" t="n"/>
      <c r="N2214" s="1" t="n"/>
    </row>
    <row outlineLevel="0" r="2215">
      <c r="H2215" s="1" t="n"/>
      <c r="M2215" s="1" t="n"/>
      <c r="N2215" s="1" t="n"/>
    </row>
    <row outlineLevel="0" r="2216">
      <c r="H2216" s="1" t="n"/>
      <c r="M2216" s="1" t="n"/>
      <c r="N2216" s="1" t="n"/>
    </row>
    <row outlineLevel="0" r="2217">
      <c r="H2217" s="1" t="n"/>
      <c r="M2217" s="1" t="n"/>
      <c r="N2217" s="1" t="n"/>
    </row>
    <row outlineLevel="0" r="2218">
      <c r="H2218" s="1" t="n"/>
      <c r="M2218" s="1" t="n"/>
      <c r="N2218" s="1" t="n"/>
    </row>
    <row outlineLevel="0" r="2219">
      <c r="H2219" s="1" t="n"/>
      <c r="M2219" s="1" t="n"/>
      <c r="N2219" s="1" t="n"/>
    </row>
    <row outlineLevel="0" r="2220">
      <c r="H2220" s="1" t="n"/>
      <c r="M2220" s="1" t="n"/>
      <c r="N2220" s="1" t="n"/>
    </row>
    <row outlineLevel="0" r="2221">
      <c r="H2221" s="1" t="n"/>
      <c r="M2221" s="1" t="n"/>
      <c r="N2221" s="1" t="n"/>
    </row>
    <row outlineLevel="0" r="2222">
      <c r="H2222" s="1" t="n"/>
      <c r="M2222" s="1" t="n"/>
      <c r="N2222" s="1" t="n"/>
    </row>
    <row outlineLevel="0" r="2223">
      <c r="H2223" s="1" t="n"/>
      <c r="M2223" s="1" t="n"/>
      <c r="N2223" s="1" t="n"/>
    </row>
    <row outlineLevel="0" r="2224">
      <c r="H2224" s="1" t="n"/>
      <c r="M2224" s="1" t="n"/>
      <c r="N2224" s="1" t="n"/>
    </row>
    <row outlineLevel="0" r="2225">
      <c r="H2225" s="1" t="n"/>
      <c r="M2225" s="1" t="n"/>
      <c r="N2225" s="1" t="n"/>
    </row>
    <row outlineLevel="0" r="2226">
      <c r="H2226" s="1" t="n"/>
      <c r="M2226" s="1" t="n"/>
      <c r="N2226" s="1" t="n"/>
    </row>
    <row outlineLevel="0" r="2227">
      <c r="H2227" s="1" t="n"/>
      <c r="M2227" s="1" t="n"/>
      <c r="N2227" s="1" t="n"/>
    </row>
    <row outlineLevel="0" r="2228">
      <c r="H2228" s="1" t="n"/>
      <c r="M2228" s="1" t="n"/>
      <c r="N2228" s="1" t="n"/>
    </row>
    <row outlineLevel="0" r="2229">
      <c r="H2229" s="1" t="n"/>
      <c r="M2229" s="1" t="n"/>
      <c r="N2229" s="1" t="n"/>
    </row>
    <row outlineLevel="0" r="2230">
      <c r="H2230" s="1" t="n"/>
      <c r="M2230" s="1" t="n"/>
      <c r="N2230" s="1" t="n"/>
    </row>
    <row outlineLevel="0" r="2231">
      <c r="H2231" s="1" t="n"/>
      <c r="M2231" s="1" t="n"/>
      <c r="N2231" s="1" t="n"/>
    </row>
    <row outlineLevel="0" r="2232">
      <c r="H2232" s="1" t="n"/>
      <c r="M2232" s="1" t="n"/>
      <c r="N2232" s="1" t="n"/>
    </row>
    <row outlineLevel="0" r="2233">
      <c r="H2233" s="1" t="n"/>
      <c r="M2233" s="1" t="n"/>
      <c r="N2233" s="1" t="n"/>
    </row>
    <row outlineLevel="0" r="2234">
      <c r="H2234" s="1" t="n"/>
      <c r="M2234" s="1" t="n"/>
      <c r="N2234" s="1" t="n"/>
    </row>
    <row outlineLevel="0" r="2235">
      <c r="H2235" s="1" t="n"/>
      <c r="M2235" s="1" t="n"/>
      <c r="N2235" s="1" t="n"/>
    </row>
    <row outlineLevel="0" r="2236">
      <c r="H2236" s="1" t="n"/>
      <c r="M2236" s="1" t="n"/>
      <c r="N2236" s="1" t="n"/>
    </row>
    <row outlineLevel="0" r="2237">
      <c r="H2237" s="1" t="n"/>
      <c r="M2237" s="1" t="n"/>
      <c r="N2237" s="1" t="n"/>
    </row>
    <row outlineLevel="0" r="2238">
      <c r="H2238" s="1" t="n"/>
      <c r="M2238" s="1" t="n"/>
      <c r="N2238" s="1" t="n"/>
    </row>
    <row outlineLevel="0" r="2239">
      <c r="H2239" s="1" t="n"/>
      <c r="M2239" s="1" t="n"/>
      <c r="N2239" s="1" t="n"/>
    </row>
    <row outlineLevel="0" r="2240">
      <c r="H2240" s="1" t="n"/>
      <c r="M2240" s="1" t="n"/>
      <c r="N2240" s="1" t="n"/>
    </row>
    <row outlineLevel="0" r="2241">
      <c r="H2241" s="1" t="n"/>
      <c r="M2241" s="1" t="n"/>
      <c r="N2241" s="1" t="n"/>
    </row>
    <row outlineLevel="0" r="2242">
      <c r="H2242" s="1" t="n"/>
      <c r="M2242" s="1" t="n"/>
      <c r="N2242" s="1" t="n"/>
    </row>
    <row outlineLevel="0" r="2243">
      <c r="H2243" s="1" t="n"/>
      <c r="M2243" s="1" t="n"/>
      <c r="N2243" s="1" t="n"/>
    </row>
    <row outlineLevel="0" r="2244">
      <c r="H2244" s="1" t="n"/>
      <c r="M2244" s="1" t="n"/>
      <c r="N2244" s="1" t="n"/>
    </row>
    <row outlineLevel="0" r="2245">
      <c r="H2245" s="1" t="n"/>
      <c r="M2245" s="1" t="n"/>
      <c r="N2245" s="1" t="n"/>
    </row>
    <row outlineLevel="0" r="2246">
      <c r="H2246" s="1" t="n"/>
      <c r="M2246" s="1" t="n"/>
      <c r="N2246" s="1" t="n"/>
    </row>
    <row outlineLevel="0" r="2247">
      <c r="H2247" s="1" t="n"/>
      <c r="M2247" s="1" t="n"/>
      <c r="N2247" s="1" t="n"/>
    </row>
    <row outlineLevel="0" r="2248">
      <c r="H2248" s="1" t="n"/>
      <c r="M2248" s="1" t="n"/>
      <c r="N2248" s="1" t="n"/>
    </row>
    <row outlineLevel="0" r="2249">
      <c r="H2249" s="1" t="n"/>
      <c r="M2249" s="1" t="n"/>
      <c r="N2249" s="1" t="n"/>
    </row>
    <row outlineLevel="0" r="2250">
      <c r="H2250" s="1" t="n"/>
      <c r="M2250" s="1" t="n"/>
      <c r="N2250" s="1" t="n"/>
    </row>
    <row outlineLevel="0" r="2251">
      <c r="H2251" s="1" t="n"/>
      <c r="M2251" s="1" t="n"/>
      <c r="N2251" s="1" t="n"/>
    </row>
    <row outlineLevel="0" r="2252">
      <c r="H2252" s="1" t="n"/>
      <c r="M2252" s="1" t="n"/>
      <c r="N2252" s="1" t="n"/>
    </row>
    <row outlineLevel="0" r="2253">
      <c r="H2253" s="1" t="n"/>
      <c r="M2253" s="1" t="n"/>
      <c r="N2253" s="1" t="n"/>
    </row>
    <row outlineLevel="0" r="2254">
      <c r="H2254" s="1" t="n"/>
      <c r="M2254" s="1" t="n"/>
      <c r="N2254" s="1" t="n"/>
    </row>
    <row outlineLevel="0" r="2255">
      <c r="H2255" s="1" t="n"/>
      <c r="M2255" s="1" t="n"/>
      <c r="N2255" s="1" t="n"/>
    </row>
    <row outlineLevel="0" r="2256">
      <c r="H2256" s="1" t="n"/>
      <c r="M2256" s="1" t="n"/>
      <c r="N2256" s="1" t="n"/>
    </row>
    <row outlineLevel="0" r="2257">
      <c r="H2257" s="1" t="n"/>
      <c r="M2257" s="1" t="n"/>
      <c r="N2257" s="1" t="n"/>
    </row>
    <row outlineLevel="0" r="2258">
      <c r="H2258" s="1" t="n"/>
      <c r="M2258" s="1" t="n"/>
      <c r="N2258" s="1" t="n"/>
    </row>
    <row outlineLevel="0" r="2259">
      <c r="H2259" s="1" t="n"/>
      <c r="M2259" s="1" t="n"/>
      <c r="N2259" s="1" t="n"/>
    </row>
    <row outlineLevel="0" r="2260">
      <c r="H2260" s="1" t="n"/>
      <c r="M2260" s="1" t="n"/>
      <c r="N2260" s="1" t="n"/>
    </row>
    <row outlineLevel="0" r="2261">
      <c r="H2261" s="1" t="n"/>
      <c r="M2261" s="1" t="n"/>
      <c r="N2261" s="1" t="n"/>
    </row>
    <row outlineLevel="0" r="2262">
      <c r="H2262" s="1" t="n"/>
      <c r="M2262" s="1" t="n"/>
      <c r="N2262" s="1" t="n"/>
    </row>
    <row outlineLevel="0" r="2263">
      <c r="H2263" s="1" t="n"/>
      <c r="M2263" s="1" t="n"/>
      <c r="N2263" s="1" t="n"/>
    </row>
    <row outlineLevel="0" r="2264">
      <c r="H2264" s="1" t="n"/>
      <c r="M2264" s="1" t="n"/>
      <c r="N2264" s="1" t="n"/>
    </row>
    <row outlineLevel="0" r="2265">
      <c r="H2265" s="1" t="n"/>
      <c r="M2265" s="1" t="n"/>
      <c r="N2265" s="1" t="n"/>
    </row>
    <row outlineLevel="0" r="2266">
      <c r="H2266" s="1" t="n"/>
      <c r="M2266" s="1" t="n"/>
      <c r="N2266" s="1" t="n"/>
    </row>
    <row outlineLevel="0" r="2267">
      <c r="H2267" s="1" t="n"/>
      <c r="M2267" s="1" t="n"/>
      <c r="N2267" s="1" t="n"/>
    </row>
    <row outlineLevel="0" r="2268">
      <c r="H2268" s="1" t="n"/>
      <c r="M2268" s="1" t="n"/>
      <c r="N2268" s="1" t="n"/>
    </row>
    <row outlineLevel="0" r="2269">
      <c r="H2269" s="1" t="n"/>
      <c r="M2269" s="1" t="n"/>
      <c r="N2269" s="1" t="n"/>
    </row>
    <row outlineLevel="0" r="2270">
      <c r="H2270" s="1" t="n"/>
      <c r="M2270" s="1" t="n"/>
      <c r="N2270" s="1" t="n"/>
    </row>
    <row outlineLevel="0" r="2271">
      <c r="H2271" s="1" t="n"/>
      <c r="M2271" s="1" t="n"/>
      <c r="N2271" s="1" t="n"/>
    </row>
    <row outlineLevel="0" r="2272">
      <c r="H2272" s="1" t="n"/>
      <c r="M2272" s="1" t="n"/>
      <c r="N2272" s="1" t="n"/>
    </row>
    <row outlineLevel="0" r="2273">
      <c r="H2273" s="1" t="n"/>
      <c r="M2273" s="1" t="n"/>
      <c r="N2273" s="1" t="n"/>
    </row>
    <row outlineLevel="0" r="2274">
      <c r="H2274" s="1" t="n"/>
      <c r="M2274" s="1" t="n"/>
      <c r="N2274" s="1" t="n"/>
    </row>
    <row outlineLevel="0" r="2275">
      <c r="H2275" s="1" t="n"/>
      <c r="M2275" s="1" t="n"/>
      <c r="N2275" s="1" t="n"/>
    </row>
    <row outlineLevel="0" r="2276">
      <c r="H2276" s="1" t="n"/>
      <c r="M2276" s="1" t="n"/>
      <c r="N2276" s="1" t="n"/>
    </row>
    <row outlineLevel="0" r="2277">
      <c r="H2277" s="1" t="n"/>
      <c r="M2277" s="1" t="n"/>
      <c r="N2277" s="1" t="n"/>
    </row>
    <row outlineLevel="0" r="2278">
      <c r="H2278" s="1" t="n"/>
      <c r="M2278" s="1" t="n"/>
      <c r="N2278" s="1" t="n"/>
    </row>
    <row outlineLevel="0" r="2279">
      <c r="H2279" s="1" t="n"/>
      <c r="M2279" s="1" t="n"/>
      <c r="N2279" s="1" t="n"/>
    </row>
    <row outlineLevel="0" r="2280">
      <c r="H2280" s="1" t="n"/>
      <c r="M2280" s="1" t="n"/>
      <c r="N2280" s="1" t="n"/>
    </row>
    <row outlineLevel="0" r="2281">
      <c r="H2281" s="1" t="n"/>
      <c r="M2281" s="1" t="n"/>
      <c r="N2281" s="1" t="n"/>
    </row>
    <row outlineLevel="0" r="2282">
      <c r="H2282" s="1" t="n"/>
      <c r="M2282" s="1" t="n"/>
      <c r="N2282" s="1" t="n"/>
    </row>
    <row outlineLevel="0" r="2283">
      <c r="H2283" s="1" t="n"/>
      <c r="M2283" s="1" t="n"/>
      <c r="N2283" s="1" t="n"/>
    </row>
    <row outlineLevel="0" r="2284">
      <c r="H2284" s="1" t="n"/>
      <c r="M2284" s="1" t="n"/>
      <c r="N2284" s="1" t="n"/>
    </row>
    <row outlineLevel="0" r="2285">
      <c r="H2285" s="1" t="n"/>
      <c r="M2285" s="1" t="n"/>
      <c r="N2285" s="1" t="n"/>
    </row>
    <row outlineLevel="0" r="2286">
      <c r="H2286" s="1" t="n"/>
      <c r="M2286" s="1" t="n"/>
      <c r="N2286" s="1" t="n"/>
    </row>
    <row outlineLevel="0" r="2287">
      <c r="H2287" s="1" t="n"/>
      <c r="M2287" s="1" t="n"/>
      <c r="N2287" s="1" t="n"/>
    </row>
    <row outlineLevel="0" r="2288">
      <c r="H2288" s="1" t="n"/>
      <c r="M2288" s="1" t="n"/>
      <c r="N2288" s="1" t="n"/>
    </row>
    <row outlineLevel="0" r="2289">
      <c r="H2289" s="1" t="n"/>
      <c r="M2289" s="1" t="n"/>
      <c r="N2289" s="1" t="n"/>
    </row>
    <row outlineLevel="0" r="2290">
      <c r="H2290" s="1" t="n"/>
      <c r="M2290" s="1" t="n"/>
      <c r="N2290" s="1" t="n"/>
    </row>
    <row outlineLevel="0" r="2291">
      <c r="H2291" s="1" t="n"/>
      <c r="M2291" s="1" t="n"/>
      <c r="N2291" s="1" t="n"/>
    </row>
    <row outlineLevel="0" r="2292">
      <c r="H2292" s="1" t="n"/>
      <c r="M2292" s="1" t="n"/>
      <c r="N2292" s="1" t="n"/>
    </row>
    <row outlineLevel="0" r="2293">
      <c r="H2293" s="1" t="n"/>
      <c r="M2293" s="1" t="n"/>
      <c r="N2293" s="1" t="n"/>
    </row>
    <row outlineLevel="0" r="2294">
      <c r="H2294" s="1" t="n"/>
      <c r="M2294" s="1" t="n"/>
      <c r="N2294" s="1" t="n"/>
    </row>
    <row outlineLevel="0" r="2295">
      <c r="H2295" s="1" t="n"/>
      <c r="M2295" s="1" t="n"/>
      <c r="N2295" s="1" t="n"/>
    </row>
    <row outlineLevel="0" r="2296">
      <c r="H2296" s="1" t="n"/>
      <c r="M2296" s="1" t="n"/>
      <c r="N2296" s="1" t="n"/>
    </row>
    <row outlineLevel="0" r="2297">
      <c r="H2297" s="1" t="n"/>
      <c r="M2297" s="1" t="n"/>
      <c r="N2297" s="1" t="n"/>
    </row>
    <row outlineLevel="0" r="2298">
      <c r="H2298" s="1" t="n"/>
      <c r="M2298" s="1" t="n"/>
      <c r="N2298" s="1" t="n"/>
    </row>
    <row outlineLevel="0" r="2299">
      <c r="H2299" s="1" t="n"/>
      <c r="M2299" s="1" t="n"/>
      <c r="N2299" s="1" t="n"/>
    </row>
    <row outlineLevel="0" r="2300">
      <c r="H2300" s="1" t="n"/>
      <c r="M2300" s="1" t="n"/>
      <c r="N2300" s="1" t="n"/>
    </row>
    <row outlineLevel="0" r="2301">
      <c r="H2301" s="1" t="n"/>
      <c r="M2301" s="1" t="n"/>
      <c r="N2301" s="1" t="n"/>
    </row>
    <row outlineLevel="0" r="2302">
      <c r="H2302" s="1" t="n"/>
      <c r="M2302" s="1" t="n"/>
      <c r="N2302" s="1" t="n"/>
    </row>
    <row outlineLevel="0" r="2303">
      <c r="H2303" s="1" t="n"/>
      <c r="M2303" s="1" t="n"/>
      <c r="N2303" s="1" t="n"/>
    </row>
    <row outlineLevel="0" r="2304">
      <c r="H2304" s="1" t="n"/>
      <c r="M2304" s="1" t="n"/>
      <c r="N2304" s="1" t="n"/>
    </row>
    <row outlineLevel="0" r="2305">
      <c r="H2305" s="1" t="n"/>
      <c r="M2305" s="1" t="n"/>
      <c r="N2305" s="1" t="n"/>
    </row>
    <row outlineLevel="0" r="2306">
      <c r="H2306" s="1" t="n"/>
      <c r="M2306" s="1" t="n"/>
      <c r="N2306" s="1" t="n"/>
    </row>
    <row outlineLevel="0" r="2307">
      <c r="H2307" s="1" t="n"/>
      <c r="M2307" s="1" t="n"/>
      <c r="N2307" s="1" t="n"/>
    </row>
    <row outlineLevel="0" r="2308">
      <c r="H2308" s="1" t="n"/>
      <c r="M2308" s="1" t="n"/>
      <c r="N2308" s="1" t="n"/>
    </row>
    <row outlineLevel="0" r="2309">
      <c r="H2309" s="1" t="n"/>
      <c r="M2309" s="1" t="n"/>
      <c r="N2309" s="1" t="n"/>
    </row>
    <row outlineLevel="0" r="2310">
      <c r="H2310" s="1" t="n"/>
      <c r="M2310" s="1" t="n"/>
      <c r="N2310" s="1" t="n"/>
    </row>
    <row outlineLevel="0" r="2311">
      <c r="H2311" s="1" t="n"/>
      <c r="M2311" s="1" t="n"/>
      <c r="N2311" s="1" t="n"/>
    </row>
    <row outlineLevel="0" r="2312">
      <c r="H2312" s="1" t="n"/>
      <c r="M2312" s="1" t="n"/>
      <c r="N2312" s="1" t="n"/>
    </row>
    <row outlineLevel="0" r="2313">
      <c r="H2313" s="1" t="n"/>
      <c r="M2313" s="1" t="n"/>
      <c r="N2313" s="1" t="n"/>
    </row>
    <row outlineLevel="0" r="2314">
      <c r="H2314" s="1" t="n"/>
      <c r="M2314" s="1" t="n"/>
      <c r="N2314" s="1" t="n"/>
    </row>
    <row outlineLevel="0" r="2315">
      <c r="H2315" s="1" t="n"/>
      <c r="M2315" s="1" t="n"/>
      <c r="N2315" s="1" t="n"/>
    </row>
    <row outlineLevel="0" r="2316">
      <c r="H2316" s="1" t="n"/>
      <c r="M2316" s="1" t="n"/>
      <c r="N2316" s="1" t="n"/>
    </row>
    <row outlineLevel="0" r="2317">
      <c r="H2317" s="1" t="n"/>
      <c r="M2317" s="1" t="n"/>
      <c r="N2317" s="1" t="n"/>
    </row>
    <row outlineLevel="0" r="2318">
      <c r="H2318" s="1" t="n"/>
      <c r="M2318" s="1" t="n"/>
      <c r="N2318" s="1" t="n"/>
    </row>
    <row outlineLevel="0" r="2319">
      <c r="H2319" s="1" t="n"/>
      <c r="M2319" s="1" t="n"/>
      <c r="N2319" s="1" t="n"/>
    </row>
    <row outlineLevel="0" r="2320">
      <c r="H2320" s="1" t="n"/>
      <c r="M2320" s="1" t="n"/>
      <c r="N2320" s="1" t="n"/>
    </row>
    <row outlineLevel="0" r="2321">
      <c r="H2321" s="1" t="n"/>
      <c r="M2321" s="1" t="n"/>
      <c r="N2321" s="1" t="n"/>
    </row>
  </sheetData>
  <mergeCells count="235">
    <mergeCell ref="A319:B319"/>
    <mergeCell ref="A337:B337"/>
    <mergeCell ref="A397:B397"/>
    <mergeCell ref="A396:B396"/>
    <mergeCell ref="B326:B327"/>
    <mergeCell ref="B301:B302"/>
    <mergeCell ref="B344:B345"/>
    <mergeCell ref="B380:B381"/>
    <mergeCell ref="B370:B371"/>
    <mergeCell ref="B330:B331"/>
    <mergeCell ref="B320:B321"/>
    <mergeCell ref="B290:B291"/>
    <mergeCell ref="B356:B357"/>
    <mergeCell ref="B374:B375"/>
    <mergeCell ref="A399:B399"/>
    <mergeCell ref="A400:B400"/>
    <mergeCell ref="B401:B402"/>
    <mergeCell ref="B409:B411"/>
    <mergeCell ref="B417:B418"/>
    <mergeCell ref="A427:B427"/>
    <mergeCell ref="B428:B429"/>
    <mergeCell ref="B436:B437"/>
    <mergeCell ref="A509:B509"/>
    <mergeCell ref="B499:B500"/>
    <mergeCell ref="A491:B491"/>
    <mergeCell ref="A488:B488"/>
    <mergeCell ref="A487:B487"/>
    <mergeCell ref="A471:A472"/>
    <mergeCell ref="B470:B471"/>
    <mergeCell ref="B464:B465"/>
    <mergeCell ref="B456:B457"/>
    <mergeCell ref="B444:B445"/>
    <mergeCell ref="B503:B504"/>
    <mergeCell ref="B511:B512"/>
    <mergeCell ref="B492:B494"/>
    <mergeCell ref="B452:B453"/>
    <mergeCell ref="B596:B597"/>
    <mergeCell ref="B565:B566"/>
    <mergeCell ref="A564:B564"/>
    <mergeCell ref="A563:B563"/>
    <mergeCell ref="A561:B561"/>
    <mergeCell ref="A560:B560"/>
    <mergeCell ref="B574:B575"/>
    <mergeCell ref="B614:B615"/>
    <mergeCell ref="B570:B571"/>
    <mergeCell ref="B625:B626"/>
    <mergeCell ref="B542:B543"/>
    <mergeCell ref="B527:B528"/>
    <mergeCell ref="B618:B619"/>
    <mergeCell ref="A639:B639"/>
    <mergeCell ref="A640:B640"/>
    <mergeCell ref="A664:B664"/>
    <mergeCell ref="A716:B716"/>
    <mergeCell ref="A717:B717"/>
    <mergeCell ref="A784:B784"/>
    <mergeCell ref="A785:B785"/>
    <mergeCell ref="A787:B787"/>
    <mergeCell ref="A788:B788"/>
    <mergeCell ref="A805:B805"/>
    <mergeCell ref="B760:B761"/>
    <mergeCell ref="B764:B765"/>
    <mergeCell ref="B771:B772"/>
    <mergeCell ref="B806:B807"/>
    <mergeCell ref="B798:B799"/>
    <mergeCell ref="B750:B751"/>
    <mergeCell ref="B790:B791"/>
    <mergeCell ref="B915:B916"/>
    <mergeCell ref="B904:B905"/>
    <mergeCell ref="B890:B891"/>
    <mergeCell ref="A888:B888"/>
    <mergeCell ref="A863:B863"/>
    <mergeCell ref="A862:B862"/>
    <mergeCell ref="A838:A840"/>
    <mergeCell ref="B838:B839"/>
    <mergeCell ref="B832:B833"/>
    <mergeCell ref="B828:B829"/>
    <mergeCell ref="B880:B881"/>
    <mergeCell ref="B835:B836"/>
    <mergeCell ref="B895:B897"/>
    <mergeCell ref="B926:B927"/>
    <mergeCell ref="A943:B943"/>
    <mergeCell ref="A944:B944"/>
    <mergeCell ref="B945:B946"/>
    <mergeCell ref="A961:B961"/>
    <mergeCell ref="B963:B964"/>
    <mergeCell ref="B955:B956"/>
    <mergeCell ref="A1000:A1003"/>
    <mergeCell ref="B1000:B1001"/>
    <mergeCell ref="B1004:B1005"/>
    <mergeCell ref="A1023:B1023"/>
    <mergeCell ref="A1024:B1024"/>
    <mergeCell ref="A1026:B1026"/>
    <mergeCell ref="B1028:B1029"/>
    <mergeCell ref="A1049:B1049"/>
    <mergeCell ref="B1051:B1052"/>
    <mergeCell ref="B1073:B1074"/>
    <mergeCell ref="A1083:A1084"/>
    <mergeCell ref="A1098:B1098"/>
    <mergeCell ref="A1099:B1099"/>
    <mergeCell ref="B1077:B1078"/>
    <mergeCell ref="A1132:B1132"/>
    <mergeCell ref="B1126:B1127"/>
    <mergeCell ref="A1101:B1101"/>
    <mergeCell ref="A1102:B1102"/>
    <mergeCell ref="B1103:B1104"/>
    <mergeCell ref="A1195:B1195"/>
    <mergeCell ref="A1193:B1193"/>
    <mergeCell ref="A1192:B1192"/>
    <mergeCell ref="A1176:A1177"/>
    <mergeCell ref="B1161:B1162"/>
    <mergeCell ref="B1149:B1150"/>
    <mergeCell ref="B1175:B1176"/>
    <mergeCell ref="B1141:B1142"/>
    <mergeCell ref="B1169:B1170"/>
    <mergeCell ref="A1272:B1272"/>
    <mergeCell ref="A1271:B1271"/>
    <mergeCell ref="A1196:B1196"/>
    <mergeCell ref="A1220:B1220"/>
    <mergeCell ref="B1299:B1301"/>
    <mergeCell ref="B1280:B1281"/>
    <mergeCell ref="B1229:B1231"/>
    <mergeCell ref="B1306:B1307"/>
    <mergeCell ref="B1213:B1214"/>
    <mergeCell ref="B1284:B1285"/>
    <mergeCell ref="A1405:A1407"/>
    <mergeCell ref="A1395:A1398"/>
    <mergeCell ref="A1372:B1372"/>
    <mergeCell ref="A1355:B1355"/>
    <mergeCell ref="A1354:B1354"/>
    <mergeCell ref="A1336:A1337"/>
    <mergeCell ref="B1378:B1379"/>
    <mergeCell ref="B1365:B1366"/>
    <mergeCell ref="B1357:B1358"/>
    <mergeCell ref="B1399:B1400"/>
    <mergeCell ref="A2:N2"/>
    <mergeCell ref="A3:N3"/>
    <mergeCell ref="A75:B75"/>
    <mergeCell ref="A24:B24"/>
    <mergeCell ref="A6:B6"/>
    <mergeCell ref="J1:N1"/>
    <mergeCell ref="A1:F1"/>
    <mergeCell ref="B18:B19"/>
    <mergeCell ref="B7:B9"/>
    <mergeCell ref="B42:B43"/>
    <mergeCell ref="B63:B64"/>
    <mergeCell ref="B26:B27"/>
    <mergeCell ref="B31:B32"/>
    <mergeCell ref="B14:B15"/>
    <mergeCell ref="B57:B58"/>
    <mergeCell ref="B52:B53"/>
    <mergeCell ref="B262:B263"/>
    <mergeCell ref="A260:B260"/>
    <mergeCell ref="B248:B250"/>
    <mergeCell ref="A234:B234"/>
    <mergeCell ref="A232:B232"/>
    <mergeCell ref="A231:B231"/>
    <mergeCell ref="A216:A217"/>
    <mergeCell ref="B210:B211"/>
    <mergeCell ref="A206:A209"/>
    <mergeCell ref="B206:B207"/>
    <mergeCell ref="A148:B148"/>
    <mergeCell ref="A149:B149"/>
    <mergeCell ref="B150:B152"/>
    <mergeCell ref="B158:B159"/>
    <mergeCell ref="A168:B168"/>
    <mergeCell ref="B170:B171"/>
    <mergeCell ref="B180:B181"/>
    <mergeCell ref="A76:B76"/>
    <mergeCell ref="A101:B101"/>
    <mergeCell ref="A146:B146"/>
    <mergeCell ref="A145:B145"/>
    <mergeCell ref="B125:B126"/>
    <mergeCell ref="B135:B136"/>
    <mergeCell ref="B91:B93"/>
    <mergeCell ref="B95:B96"/>
    <mergeCell ref="B80:B81"/>
    <mergeCell ref="B129:B130"/>
    <mergeCell ref="B103:B104"/>
    <mergeCell ref="B1402:B1403"/>
    <mergeCell ref="B794:B795"/>
    <mergeCell ref="B1010:B1011"/>
    <mergeCell ref="B252:B253"/>
    <mergeCell ref="B818:B819"/>
    <mergeCell ref="B724:B725"/>
    <mergeCell ref="B1256:B1257"/>
    <mergeCell ref="B1373:B1374"/>
    <mergeCell ref="B270:B272"/>
    <mergeCell ref="B537:B538"/>
    <mergeCell ref="B516:B517"/>
    <mergeCell ref="B548:B549"/>
    <mergeCell ref="B162:B163"/>
    <mergeCell ref="B190:B191"/>
    <mergeCell ref="B421:B422"/>
    <mergeCell ref="B728:B729"/>
    <mergeCell ref="B951:B952"/>
    <mergeCell ref="B1250:B1251"/>
    <mergeCell ref="B1209:B1211"/>
    <mergeCell ref="B1395:B1396"/>
    <mergeCell ref="B580:B581"/>
    <mergeCell ref="B700:B701"/>
    <mergeCell ref="B1273:B1274"/>
    <mergeCell ref="B1328:B1329"/>
    <mergeCell ref="B741:B742"/>
    <mergeCell ref="B973:B974"/>
    <mergeCell ref="B1324:B1325"/>
    <mergeCell ref="B1221:B1222"/>
    <mergeCell ref="B983:B985"/>
    <mergeCell ref="B642:B643"/>
    <mergeCell ref="B864:B866"/>
    <mergeCell ref="B1290:B1291"/>
    <mergeCell ref="B1361:B1362"/>
    <mergeCell ref="B736:B737"/>
    <mergeCell ref="B1111:B1112"/>
    <mergeCell ref="B665:B666"/>
    <mergeCell ref="B657:B658"/>
    <mergeCell ref="B673:B675"/>
    <mergeCell ref="B694:B695"/>
    <mergeCell ref="B718:B719"/>
    <mergeCell ref="B876:B878"/>
    <mergeCell ref="B1157:B1158"/>
    <mergeCell ref="B1043:B1044"/>
    <mergeCell ref="B1335:B1336"/>
    <mergeCell ref="B1133:B1134"/>
    <mergeCell ref="B1405:B1406"/>
    <mergeCell ref="B690:B691"/>
    <mergeCell ref="B1039:B1041"/>
    <mergeCell ref="B279:B280"/>
    <mergeCell ref="B1198:B1199"/>
    <mergeCell ref="B811:B812"/>
    <mergeCell ref="B236:B238"/>
    <mergeCell ref="B339:B340"/>
    <mergeCell ref="B1246:B1247"/>
    <mergeCell ref="B653:B655"/>
    <mergeCell ref="B1122:B1123"/>
    <mergeCell ref="B589:B591"/>
  </mergeCells>
  <pageMargins bottom="0.15748031437397" footer="0.31496062874794" header="0.15748031437397" left="0.196850389242172" right="0.236220464110374" top="0.196850389242172"/>
  <pageSetup fitToHeight="1" fitToWidth="1" orientation="portrait" paperHeight="297mm" paperSize="9" paperWidth="210mm" scale="95"/>
</worksheet>
</file>

<file path=xl/worksheets/sheet2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U1291"/>
  <sheetViews>
    <sheetView showZeros="true" workbookViewId="0"/>
  </sheetViews>
  <sheetFormatPr baseColWidth="8" customHeight="false" defaultColWidth="9.18181795113703" defaultRowHeight="12.75" zeroHeight="false"/>
  <cols>
    <col customWidth="true" max="1" min="1" outlineLevel="0" style="144" width="6.81818204886298"/>
    <col customWidth="true" max="2" min="2" outlineLevel="0" style="144" width="10.272727349621"/>
    <col customWidth="true" hidden="true" max="3" min="3" outlineLevel="0" style="144" width="5.27272718045481"/>
    <col customWidth="true" hidden="true" max="4" min="4" outlineLevel="0" style="144" width="5.45454530075802"/>
    <col customWidth="true" max="5" min="5" outlineLevel="0" style="144" width="16.8181823871953"/>
    <col customWidth="true" max="6" min="6" outlineLevel="0" style="144" width="4.4545454699242"/>
    <col customWidth="true" hidden="true" max="7" min="7" outlineLevel="0" style="144" width="4.4545454699242"/>
    <col customWidth="true" hidden="true" max="8" min="8" outlineLevel="0" style="264" width="4.18181812030321"/>
    <col customWidth="true" hidden="true" max="9" min="9" outlineLevel="0" style="144" width="7.27272751878717"/>
    <col customWidth="true" hidden="true" max="10" min="10" outlineLevel="0" style="144" width="7.81818154136443"/>
    <col customWidth="true" hidden="true" max="11" min="11" outlineLevel="0" style="144" width="9.45454563909038"/>
    <col customWidth="true" max="12" min="12" outlineLevel="0" style="144" width="12.8181817105306"/>
    <col customWidth="true" max="13" min="13" outlineLevel="0" style="265" width="11.7272723120466"/>
    <col customWidth="true" max="14" min="14" outlineLevel="0" style="266" width="10.4545451315918"/>
    <col customWidth="true" max="16384" min="15" outlineLevel="0" style="144" width="9.18181795113703"/>
  </cols>
  <sheetData>
    <row ht="0" outlineLevel="0" r="1">
      <c r="A1" s="267" t="s">
        <v>386</v>
      </c>
      <c r="B1" s="268" t="s"/>
      <c r="C1" s="268" t="s"/>
      <c r="D1" s="268" t="s"/>
      <c r="E1" s="268" t="s"/>
      <c r="F1" s="268" t="s"/>
      <c r="G1" s="268" t="s"/>
      <c r="H1" s="268" t="s"/>
      <c r="I1" s="268" t="s"/>
      <c r="J1" s="268" t="s"/>
      <c r="K1" s="268" t="s"/>
      <c r="L1" s="268" t="s"/>
      <c r="M1" s="268" t="s"/>
      <c r="N1" s="269" t="s"/>
    </row>
    <row customHeight="true" ht="21" outlineLevel="0" r="2">
      <c r="A2" s="121" t="s">
        <v>4</v>
      </c>
      <c r="B2" s="121" t="s">
        <v>5</v>
      </c>
      <c r="C2" s="121" t="s">
        <v>6</v>
      </c>
      <c r="D2" s="121" t="s">
        <v>6</v>
      </c>
      <c r="E2" s="121" t="s">
        <v>8</v>
      </c>
      <c r="F2" s="121" t="s">
        <v>9</v>
      </c>
      <c r="G2" s="121" t="s">
        <v>10</v>
      </c>
      <c r="H2" s="121" t="s">
        <v>11</v>
      </c>
      <c r="I2" s="121" t="s">
        <v>12</v>
      </c>
      <c r="J2" s="121" t="s">
        <v>13</v>
      </c>
      <c r="K2" s="121" t="s">
        <v>14</v>
      </c>
      <c r="L2" s="121" t="s">
        <v>15</v>
      </c>
      <c r="M2" s="270" t="s">
        <v>16</v>
      </c>
      <c r="N2" s="271" t="s">
        <v>17</v>
      </c>
      <c r="O2" s="272" t="n"/>
    </row>
    <row ht="31.5" outlineLevel="0" r="3">
      <c r="A3" s="85" t="n"/>
      <c r="B3" s="273" t="s">
        <v>18</v>
      </c>
      <c r="C3" s="121" t="s">
        <v>387</v>
      </c>
      <c r="D3" s="121" t="s">
        <v>20</v>
      </c>
      <c r="E3" s="85" t="n"/>
      <c r="F3" s="85" t="n"/>
      <c r="G3" s="85" t="n"/>
      <c r="H3" s="85" t="n"/>
      <c r="I3" s="85" t="n"/>
      <c r="J3" s="85" t="n"/>
      <c r="K3" s="85" t="n"/>
      <c r="L3" s="85" t="n"/>
      <c r="M3" s="270" t="n"/>
      <c r="N3" s="63" t="n"/>
    </row>
    <row outlineLevel="0" r="4">
      <c r="A4" s="83" t="s">
        <v>21</v>
      </c>
      <c r="B4" s="274" t="s"/>
      <c r="C4" s="83" t="n"/>
      <c r="D4" s="83" t="n"/>
      <c r="E4" s="83" t="n"/>
      <c r="F4" s="83" t="n"/>
      <c r="G4" s="83" t="n"/>
      <c r="H4" s="85" t="n"/>
      <c r="I4" s="83" t="n"/>
      <c r="J4" s="83" t="n"/>
      <c r="K4" s="83" t="n"/>
      <c r="L4" s="83" t="n"/>
      <c r="M4" s="270" t="n"/>
      <c r="N4" s="63" t="n"/>
    </row>
    <row customHeight="true" ht="11.25" outlineLevel="0" r="5">
      <c r="A5" s="83" t="s">
        <v>22</v>
      </c>
      <c r="B5" s="85" t="s">
        <v>23</v>
      </c>
      <c r="C5" s="141" t="n"/>
      <c r="D5" s="141" t="n"/>
      <c r="E5" s="83" t="s">
        <v>24</v>
      </c>
      <c r="F5" s="83" t="n">
        <v>16.6</v>
      </c>
      <c r="G5" s="83" t="n">
        <v>16.6</v>
      </c>
      <c r="H5" s="85" t="n"/>
      <c r="I5" s="83" t="n">
        <v>1.16</v>
      </c>
      <c r="J5" s="83" t="n">
        <v>0.42</v>
      </c>
      <c r="K5" s="83" t="n">
        <v>10.58</v>
      </c>
      <c r="L5" s="83" t="n">
        <v>52.55</v>
      </c>
      <c r="M5" s="270" t="n">
        <v>90</v>
      </c>
      <c r="N5" s="63" t="n">
        <f aca="false" ca="false" dt2D="false" dtr="false" t="normal">F5*M5/1000</f>
        <v>1.494</v>
      </c>
      <c r="O5" s="272" t="n"/>
    </row>
    <row customHeight="true" ht="12.75" outlineLevel="0" r="6">
      <c r="A6" s="83" t="n"/>
      <c r="B6" s="222" t="s"/>
      <c r="C6" s="229" t="s">
        <v>388</v>
      </c>
      <c r="D6" s="229" t="s">
        <v>389</v>
      </c>
      <c r="E6" s="83" t="s">
        <v>25</v>
      </c>
      <c r="F6" s="83" t="n">
        <v>18</v>
      </c>
      <c r="G6" s="83" t="n">
        <v>17.82</v>
      </c>
      <c r="H6" s="85" t="n"/>
      <c r="I6" s="83" t="n">
        <v>1.35</v>
      </c>
      <c r="J6" s="83" t="n">
        <v>0.46</v>
      </c>
      <c r="K6" s="83" t="n">
        <v>11.96</v>
      </c>
      <c r="L6" s="83" t="n">
        <v>56.98</v>
      </c>
      <c r="M6" s="270" t="n">
        <v>51</v>
      </c>
      <c r="N6" s="63" t="n">
        <f aca="false" ca="false" dt2D="false" dtr="false" t="normal">F6*M6/1000</f>
        <v>0.918</v>
      </c>
      <c r="O6" s="272" t="n"/>
    </row>
    <row customHeight="true" ht="21" outlineLevel="0" r="7">
      <c r="A7" s="83" t="n"/>
      <c r="B7" s="142" t="s"/>
      <c r="C7" s="143" t="n"/>
      <c r="D7" s="143" t="n"/>
      <c r="E7" s="83" t="s">
        <v>27</v>
      </c>
      <c r="F7" s="83" t="n">
        <v>72.9</v>
      </c>
      <c r="G7" s="83" t="n">
        <v>72.9</v>
      </c>
      <c r="H7" s="85" t="n"/>
      <c r="I7" s="83" t="n">
        <v>2.06</v>
      </c>
      <c r="J7" s="83" t="n">
        <v>1.87</v>
      </c>
      <c r="K7" s="83" t="n">
        <v>3.48</v>
      </c>
      <c r="L7" s="83" t="n">
        <v>42.28</v>
      </c>
      <c r="M7" s="270" t="n">
        <v>65</v>
      </c>
      <c r="N7" s="63" t="n">
        <f aca="false" ca="false" dt2D="false" dtr="false" t="normal">F7*M7/1000</f>
        <v>4.7385</v>
      </c>
      <c r="O7" s="272" t="n"/>
    </row>
    <row outlineLevel="0" r="8">
      <c r="A8" s="83" t="n"/>
      <c r="B8" s="85" t="n"/>
      <c r="C8" s="85" t="n"/>
      <c r="D8" s="85" t="n"/>
      <c r="E8" s="83" t="s">
        <v>28</v>
      </c>
      <c r="F8" s="83" t="n">
        <v>7.5</v>
      </c>
      <c r="G8" s="83" t="n">
        <v>7.5</v>
      </c>
      <c r="H8" s="85" t="n"/>
      <c r="I8" s="83" t="s">
        <v>29</v>
      </c>
      <c r="J8" s="83" t="s">
        <v>29</v>
      </c>
      <c r="K8" s="83" t="n">
        <v>7.48</v>
      </c>
      <c r="L8" s="83" t="n">
        <v>28.43</v>
      </c>
      <c r="M8" s="270" t="n">
        <v>80</v>
      </c>
      <c r="N8" s="63" t="n">
        <f aca="false" ca="false" dt2D="false" dtr="false" t="normal">F8*M8/1000</f>
        <v>0.6</v>
      </c>
      <c r="O8" s="272" t="n"/>
    </row>
    <row outlineLevel="0" r="9">
      <c r="A9" s="83" t="n"/>
      <c r="B9" s="85" t="n"/>
      <c r="C9" s="85" t="n"/>
      <c r="D9" s="85" t="n"/>
      <c r="E9" s="83" t="s">
        <v>30</v>
      </c>
      <c r="F9" s="83" t="n">
        <v>0.06</v>
      </c>
      <c r="G9" s="83" t="n">
        <v>0.06</v>
      </c>
      <c r="H9" s="85" t="n"/>
      <c r="I9" s="83" t="s">
        <v>29</v>
      </c>
      <c r="J9" s="83" t="s">
        <v>29</v>
      </c>
      <c r="K9" s="83" t="s">
        <v>29</v>
      </c>
      <c r="L9" s="83" t="s">
        <v>29</v>
      </c>
      <c r="M9" s="270" t="n">
        <v>16</v>
      </c>
      <c r="N9" s="63" t="n">
        <f aca="false" ca="false" dt2D="false" dtr="false" t="normal">F9*M9/1000</f>
        <v>0.00096</v>
      </c>
      <c r="O9" s="272" t="n"/>
    </row>
    <row outlineLevel="0" r="10">
      <c r="A10" s="83" t="n"/>
      <c r="B10" s="85" t="n"/>
      <c r="C10" s="85" t="n"/>
      <c r="D10" s="85" t="n"/>
      <c r="E10" s="83" t="s">
        <v>31</v>
      </c>
      <c r="F10" s="83" t="n">
        <v>5</v>
      </c>
      <c r="G10" s="83" t="n">
        <v>5</v>
      </c>
      <c r="H10" s="85" t="n"/>
      <c r="I10" s="83" t="n">
        <v>0.04</v>
      </c>
      <c r="J10" s="83" t="n">
        <v>3.63</v>
      </c>
      <c r="K10" s="83" t="n">
        <v>0.13</v>
      </c>
      <c r="L10" s="83" t="n">
        <v>33.05</v>
      </c>
      <c r="M10" s="270" t="n">
        <v>670</v>
      </c>
      <c r="N10" s="63" t="n">
        <f aca="false" ca="false" dt2D="false" dtr="false" t="normal">F10*M10/1000</f>
        <v>3.35</v>
      </c>
      <c r="O10" s="272" t="n"/>
    </row>
    <row customHeight="true" ht="11.25" outlineLevel="0" r="11">
      <c r="A11" s="83" t="s">
        <v>32</v>
      </c>
      <c r="B11" s="85" t="s">
        <v>33</v>
      </c>
      <c r="C11" s="141" t="n"/>
      <c r="D11" s="141" t="n"/>
      <c r="E11" s="83" t="s">
        <v>34</v>
      </c>
      <c r="F11" s="83" t="n">
        <v>4</v>
      </c>
      <c r="G11" s="83" t="n"/>
      <c r="H11" s="85" t="n"/>
      <c r="I11" s="83" t="n">
        <v>0.19</v>
      </c>
      <c r="J11" s="83" t="n">
        <v>0.14</v>
      </c>
      <c r="K11" s="83" t="n">
        <v>0.3</v>
      </c>
      <c r="L11" s="83" t="n"/>
      <c r="M11" s="270" t="n">
        <v>271</v>
      </c>
      <c r="N11" s="63" t="n">
        <v>1.4</v>
      </c>
      <c r="O11" s="272" t="n"/>
    </row>
    <row outlineLevel="0" r="12">
      <c r="A12" s="83" t="s">
        <v>35</v>
      </c>
      <c r="B12" s="142" t="s"/>
      <c r="C12" s="143" t="n">
        <v>200</v>
      </c>
      <c r="D12" s="143" t="n">
        <v>200</v>
      </c>
      <c r="E12" s="83" t="s">
        <v>27</v>
      </c>
      <c r="F12" s="83" t="n">
        <v>100</v>
      </c>
      <c r="G12" s="83" t="n"/>
      <c r="H12" s="85" t="n"/>
      <c r="I12" s="83" t="n">
        <v>2.82</v>
      </c>
      <c r="J12" s="83" t="n">
        <v>3.2</v>
      </c>
      <c r="K12" s="83" t="n">
        <v>4.73</v>
      </c>
      <c r="L12" s="83" t="n">
        <v>58</v>
      </c>
      <c r="M12" s="270" t="n">
        <v>65</v>
      </c>
      <c r="N12" s="63" t="n">
        <v>4.09</v>
      </c>
      <c r="O12" s="272" t="n"/>
    </row>
    <row outlineLevel="0" r="13">
      <c r="A13" s="83" t="n"/>
      <c r="B13" s="85" t="n"/>
      <c r="C13" s="85" t="n"/>
      <c r="D13" s="85" t="n"/>
      <c r="E13" s="83" t="s">
        <v>28</v>
      </c>
      <c r="F13" s="83" t="n">
        <v>20</v>
      </c>
      <c r="G13" s="83" t="n"/>
      <c r="H13" s="85" t="n"/>
      <c r="I13" s="83" t="s">
        <v>29</v>
      </c>
      <c r="J13" s="83" t="s">
        <v>29</v>
      </c>
      <c r="K13" s="83" t="n">
        <v>19.96</v>
      </c>
      <c r="L13" s="83" t="n">
        <v>75.8</v>
      </c>
      <c r="M13" s="270" t="n">
        <v>80</v>
      </c>
      <c r="N13" s="63" t="n">
        <v>1.06</v>
      </c>
      <c r="O13" s="272" t="n"/>
    </row>
    <row customHeight="true" ht="11.25" outlineLevel="0" r="14">
      <c r="A14" s="83" t="s">
        <v>36</v>
      </c>
      <c r="B14" s="85" t="s">
        <v>37</v>
      </c>
      <c r="C14" s="85" t="s">
        <v>82</v>
      </c>
      <c r="D14" s="85" t="s">
        <v>83</v>
      </c>
      <c r="E14" s="83" t="s">
        <v>38</v>
      </c>
      <c r="F14" s="83" t="n">
        <v>80</v>
      </c>
      <c r="G14" s="83" t="n">
        <v>80</v>
      </c>
      <c r="H14" s="85" t="n"/>
      <c r="I14" s="83" t="n">
        <v>6.96</v>
      </c>
      <c r="J14" s="83" t="n">
        <v>1.2</v>
      </c>
      <c r="K14" s="83" t="n">
        <v>32.96</v>
      </c>
      <c r="L14" s="83" t="n">
        <v>181</v>
      </c>
      <c r="M14" s="270" t="n">
        <v>60</v>
      </c>
      <c r="N14" s="63" t="n">
        <f aca="false" ca="false" dt2D="false" dtr="false" t="normal">F14*M14/1000</f>
        <v>4.8</v>
      </c>
      <c r="O14" s="272" t="n"/>
    </row>
    <row outlineLevel="0" r="15">
      <c r="A15" s="83" t="n"/>
      <c r="B15" s="142" t="s"/>
      <c r="C15" s="85" t="n"/>
      <c r="D15" s="85" t="n"/>
      <c r="E15" s="83" t="s">
        <v>39</v>
      </c>
      <c r="F15" s="83" t="n">
        <v>10</v>
      </c>
      <c r="G15" s="83" t="n"/>
      <c r="H15" s="85" t="n"/>
      <c r="I15" s="83" t="n">
        <v>2.68</v>
      </c>
      <c r="J15" s="83" t="n">
        <v>2.57</v>
      </c>
      <c r="K15" s="83" t="s">
        <v>29</v>
      </c>
      <c r="L15" s="83" t="n">
        <v>33.79</v>
      </c>
      <c r="M15" s="270" t="n">
        <v>650</v>
      </c>
      <c r="N15" s="63" t="n">
        <f aca="false" ca="false" dt2D="false" dtr="false" t="normal">F15*M15/1000</f>
        <v>6.5</v>
      </c>
      <c r="O15" s="272" t="n"/>
    </row>
    <row outlineLevel="0" r="16">
      <c r="A16" s="83" t="n"/>
      <c r="B16" s="85" t="n"/>
      <c r="C16" s="85" t="n"/>
      <c r="D16" s="85" t="n"/>
      <c r="E16" s="83" t="s">
        <v>40</v>
      </c>
      <c r="F16" s="83" t="n">
        <v>10</v>
      </c>
      <c r="G16" s="83" t="n"/>
      <c r="H16" s="85" t="n"/>
      <c r="I16" s="83" t="n">
        <v>0.08</v>
      </c>
      <c r="J16" s="83" t="n">
        <v>7.25</v>
      </c>
      <c r="K16" s="83" t="n">
        <v>0.26</v>
      </c>
      <c r="L16" s="83" t="n">
        <v>66.1</v>
      </c>
      <c r="M16" s="270" t="n">
        <v>670</v>
      </c>
      <c r="N16" s="63" t="n">
        <f aca="false" ca="false" dt2D="false" dtr="false" t="normal">F16*M16/1000</f>
        <v>6.7</v>
      </c>
      <c r="O16" s="272" t="n"/>
    </row>
    <row ht="22.5" outlineLevel="0" r="17">
      <c r="A17" s="83" t="n"/>
      <c r="B17" s="85" t="s">
        <v>43</v>
      </c>
      <c r="C17" s="85" t="s">
        <v>388</v>
      </c>
      <c r="D17" s="85" t="s">
        <v>389</v>
      </c>
      <c r="E17" s="83" t="s">
        <v>44</v>
      </c>
      <c r="F17" s="83" t="n">
        <v>120</v>
      </c>
      <c r="G17" s="83" t="n">
        <v>120</v>
      </c>
      <c r="H17" s="85" t="n">
        <v>120</v>
      </c>
      <c r="I17" s="83" t="n">
        <v>0.48</v>
      </c>
      <c r="J17" s="83" t="n">
        <v>0.42</v>
      </c>
      <c r="K17" s="83" t="n">
        <v>10.9</v>
      </c>
      <c r="L17" s="86" t="n">
        <v>47.52</v>
      </c>
      <c r="M17" s="270" t="n">
        <v>150</v>
      </c>
      <c r="N17" s="63" t="n">
        <f aca="false" ca="false" dt2D="false" dtr="false" t="normal">F17*M17/1000</f>
        <v>18</v>
      </c>
      <c r="O17" s="272" t="n"/>
    </row>
    <row outlineLevel="0" r="18">
      <c r="A18" s="83" t="s">
        <v>45</v>
      </c>
      <c r="B18" s="85" t="s">
        <v>390</v>
      </c>
      <c r="C18" s="85" t="n">
        <v>100</v>
      </c>
      <c r="D18" s="85" t="n">
        <v>100</v>
      </c>
      <c r="E18" s="83" t="s">
        <v>390</v>
      </c>
      <c r="F18" s="83" t="n">
        <v>200</v>
      </c>
      <c r="G18" s="83" t="n">
        <v>100</v>
      </c>
      <c r="H18" s="85" t="n">
        <v>100</v>
      </c>
      <c r="I18" s="83" t="n">
        <v>1</v>
      </c>
      <c r="J18" s="83" t="n"/>
      <c r="K18" s="83" t="n">
        <v>18.2</v>
      </c>
      <c r="L18" s="83" t="n">
        <v>76</v>
      </c>
      <c r="M18" s="270" t="n">
        <v>80</v>
      </c>
      <c r="N18" s="63" t="n">
        <f aca="false" ca="false" dt2D="false" dtr="false" t="normal">F18*M18/1000</f>
        <v>16</v>
      </c>
      <c r="O18" s="275" t="n"/>
    </row>
    <row customHeight="true" ht="11.25" outlineLevel="0" r="19">
      <c r="A19" s="121" t="s">
        <v>47</v>
      </c>
      <c r="B19" s="226" t="s"/>
      <c r="C19" s="227" t="n"/>
      <c r="D19" s="227" t="n"/>
      <c r="E19" s="86" t="n"/>
      <c r="F19" s="86" t="n"/>
      <c r="G19" s="86" t="n"/>
      <c r="H19" s="121" t="n"/>
      <c r="I19" s="86" t="n">
        <v>18.82</v>
      </c>
      <c r="J19" s="86" t="n">
        <v>21.16</v>
      </c>
      <c r="K19" s="86" t="n">
        <v>120.94</v>
      </c>
      <c r="L19" s="86" t="n">
        <v>751.5</v>
      </c>
      <c r="M19" s="276" t="n"/>
      <c r="N19" s="79" t="n">
        <f aca="false" ca="false" dt2D="false" dtr="false" t="normal">SUM(N5:N18)</f>
        <v>69.65146</v>
      </c>
      <c r="O19" s="277" t="n"/>
    </row>
    <row outlineLevel="0" r="20">
      <c r="A20" s="83" t="s">
        <v>48</v>
      </c>
      <c r="B20" s="85" t="n"/>
      <c r="C20" s="85" t="n"/>
      <c r="D20" s="85" t="n"/>
      <c r="E20" s="83" t="n"/>
      <c r="F20" s="83" t="n"/>
      <c r="G20" s="83" t="n"/>
      <c r="H20" s="85" t="n"/>
      <c r="I20" s="83" t="n"/>
      <c r="J20" s="83" t="n"/>
      <c r="K20" s="83" t="n"/>
      <c r="L20" s="83" t="n"/>
      <c r="M20" s="270" t="n"/>
      <c r="N20" s="79" t="n"/>
    </row>
    <row customHeight="true" ht="11.25" outlineLevel="0" r="21">
      <c r="A21" s="83" t="s">
        <v>49</v>
      </c>
      <c r="B21" s="141" t="s">
        <v>50</v>
      </c>
      <c r="C21" s="141" t="n"/>
      <c r="D21" s="141" t="n"/>
      <c r="E21" s="83" t="s">
        <v>51</v>
      </c>
      <c r="F21" s="83" t="n">
        <v>100</v>
      </c>
      <c r="G21" s="83" t="n">
        <v>80</v>
      </c>
      <c r="H21" s="85" t="n"/>
      <c r="I21" s="83" t="n">
        <v>1.3</v>
      </c>
      <c r="J21" s="83" t="n">
        <v>0.08</v>
      </c>
      <c r="K21" s="83" t="n">
        <v>6.06</v>
      </c>
      <c r="L21" s="83" t="n">
        <v>27.2</v>
      </c>
      <c r="M21" s="270" t="n">
        <v>45</v>
      </c>
      <c r="N21" s="63" t="n">
        <f aca="false" ca="false" dt2D="false" dtr="false" t="normal">F21*M21/1000</f>
        <v>4.5</v>
      </c>
    </row>
    <row ht="22.5" outlineLevel="0" r="22">
      <c r="A22" s="83" t="n"/>
      <c r="B22" s="228" t="s"/>
      <c r="C22" s="229" t="s">
        <v>391</v>
      </c>
      <c r="D22" s="229" t="s">
        <v>388</v>
      </c>
      <c r="E22" s="83" t="s">
        <v>52</v>
      </c>
      <c r="F22" s="83" t="n">
        <v>10</v>
      </c>
      <c r="G22" s="83" t="n">
        <v>10</v>
      </c>
      <c r="H22" s="85" t="n"/>
      <c r="I22" s="83" t="n"/>
      <c r="J22" s="83" t="n"/>
      <c r="K22" s="83" t="n">
        <v>9.98</v>
      </c>
      <c r="L22" s="83" t="n">
        <v>37.9</v>
      </c>
      <c r="M22" s="278" t="n">
        <v>80</v>
      </c>
      <c r="N22" s="63" t="n">
        <f aca="false" ca="false" dt2D="false" dtr="false" t="normal">F22*M22/1000</f>
        <v>0.8</v>
      </c>
    </row>
    <row outlineLevel="0" r="23">
      <c r="A23" s="83" t="n"/>
      <c r="B23" s="143" t="n"/>
      <c r="C23" s="143" t="n"/>
      <c r="D23" s="143" t="n"/>
      <c r="E23" s="83" t="s">
        <v>53</v>
      </c>
      <c r="F23" s="83" t="n">
        <v>28.3</v>
      </c>
      <c r="G23" s="83" t="n">
        <v>25</v>
      </c>
      <c r="H23" s="85" t="n"/>
      <c r="I23" s="83" t="n">
        <v>0.011</v>
      </c>
      <c r="J23" s="83" t="n">
        <v>0.09</v>
      </c>
      <c r="K23" s="83" t="n">
        <v>2.04</v>
      </c>
      <c r="L23" s="83" t="n">
        <v>11.21</v>
      </c>
      <c r="M23" s="270" t="n">
        <v>100</v>
      </c>
      <c r="N23" s="63" t="n">
        <f aca="false" ca="false" dt2D="false" dtr="false" t="normal">F23*M23/1000</f>
        <v>2.83</v>
      </c>
    </row>
    <row outlineLevel="0" r="24">
      <c r="A24" s="83" t="n"/>
      <c r="B24" s="85" t="n"/>
      <c r="C24" s="85" t="n"/>
      <c r="D24" s="85" t="n"/>
      <c r="E24" s="83" t="s">
        <v>54</v>
      </c>
      <c r="F24" s="83" t="n">
        <v>7</v>
      </c>
      <c r="G24" s="83" t="n">
        <v>7</v>
      </c>
      <c r="H24" s="85" t="n"/>
      <c r="I24" s="83" t="n"/>
      <c r="J24" s="83" t="n">
        <v>6.93</v>
      </c>
      <c r="K24" s="83" t="n"/>
      <c r="L24" s="83" t="n">
        <v>62.93</v>
      </c>
      <c r="M24" s="278" t="n">
        <v>140</v>
      </c>
      <c r="N24" s="63" t="n">
        <f aca="false" ca="false" dt2D="false" dtr="false" t="normal">F24*M24/1000</f>
        <v>0.98</v>
      </c>
      <c r="O24" s="275" t="n"/>
    </row>
    <row customHeight="true" ht="11.25" outlineLevel="0" r="25">
      <c r="A25" s="83" t="s">
        <v>55</v>
      </c>
      <c r="B25" s="85" t="s">
        <v>56</v>
      </c>
      <c r="C25" s="85" t="n"/>
      <c r="D25" s="85" t="n"/>
      <c r="E25" s="83" t="s">
        <v>57</v>
      </c>
      <c r="F25" s="83" t="n">
        <v>25</v>
      </c>
      <c r="G25" s="83" t="n">
        <v>20</v>
      </c>
      <c r="H25" s="85" t="n"/>
      <c r="I25" s="83" t="n">
        <v>0.45</v>
      </c>
      <c r="J25" s="83" t="n">
        <v>0.02</v>
      </c>
      <c r="K25" s="83" t="n">
        <v>1.14</v>
      </c>
      <c r="L25" s="83" t="n">
        <v>5.4</v>
      </c>
      <c r="M25" s="270" t="n">
        <v>40</v>
      </c>
      <c r="N25" s="63" t="n">
        <f aca="false" ca="false" dt2D="false" dtr="false" t="normal">F25*M25/1000</f>
        <v>1</v>
      </c>
      <c r="O25" s="272" t="n"/>
    </row>
    <row ht="22.5" outlineLevel="0" r="26">
      <c r="A26" s="83" t="n"/>
      <c r="B26" s="142" t="s"/>
      <c r="C26" s="85" t="s">
        <v>58</v>
      </c>
      <c r="D26" s="85" t="s">
        <v>58</v>
      </c>
      <c r="E26" s="83" t="s">
        <v>59</v>
      </c>
      <c r="F26" s="83" t="n">
        <v>100</v>
      </c>
      <c r="G26" s="83" t="n">
        <v>72</v>
      </c>
      <c r="H26" s="85" t="n"/>
      <c r="I26" s="83" t="n">
        <v>2</v>
      </c>
      <c r="J26" s="83" t="n">
        <v>0.29</v>
      </c>
      <c r="K26" s="83" t="n">
        <v>12.46</v>
      </c>
      <c r="L26" s="83" t="n">
        <v>57.6</v>
      </c>
      <c r="M26" s="270" t="n">
        <v>35</v>
      </c>
      <c r="N26" s="63" t="n">
        <f aca="false" ca="false" dt2D="false" dtr="false" t="normal">F26*M26/1000</f>
        <v>3.5</v>
      </c>
      <c r="O26" s="272" t="n"/>
    </row>
    <row outlineLevel="0" r="27">
      <c r="A27" s="83" t="n"/>
      <c r="B27" s="85" t="n"/>
      <c r="C27" s="85" t="n"/>
      <c r="D27" s="85" t="n"/>
      <c r="E27" s="83" t="s">
        <v>51</v>
      </c>
      <c r="F27" s="83" t="n">
        <v>12.5</v>
      </c>
      <c r="G27" s="83" t="n">
        <v>10</v>
      </c>
      <c r="H27" s="85" t="n"/>
      <c r="I27" s="83" t="n">
        <v>0.16</v>
      </c>
      <c r="J27" s="83" t="n">
        <v>0.009</v>
      </c>
      <c r="K27" s="83" t="n">
        <v>0.81</v>
      </c>
      <c r="L27" s="83" t="n">
        <v>3.26</v>
      </c>
      <c r="M27" s="270" t="n">
        <v>45</v>
      </c>
      <c r="N27" s="63" t="n">
        <f aca="false" ca="false" dt2D="false" dtr="false" t="normal">F27*M27/1000</f>
        <v>0.5625</v>
      </c>
      <c r="O27" s="272" t="n"/>
    </row>
    <row outlineLevel="0" r="28">
      <c r="A28" s="83" t="n"/>
      <c r="B28" s="85" t="n"/>
      <c r="C28" s="85" t="n"/>
      <c r="D28" s="85" t="n"/>
      <c r="E28" s="83" t="s">
        <v>60</v>
      </c>
      <c r="F28" s="83" t="n">
        <v>12</v>
      </c>
      <c r="G28" s="83" t="n">
        <v>10</v>
      </c>
      <c r="H28" s="85" t="n"/>
      <c r="I28" s="83" t="n">
        <v>0.17</v>
      </c>
      <c r="J28" s="83" t="n">
        <v>0.9</v>
      </c>
      <c r="K28" s="83" t="n">
        <v>0.804</v>
      </c>
      <c r="L28" s="83" t="n">
        <v>4.13</v>
      </c>
      <c r="M28" s="270" t="n">
        <v>40</v>
      </c>
      <c r="N28" s="63" t="n">
        <f aca="false" ca="false" dt2D="false" dtr="false" t="normal">F28*M28/1000</f>
        <v>0.48</v>
      </c>
      <c r="O28" s="272" t="n"/>
    </row>
    <row outlineLevel="0" r="29">
      <c r="A29" s="83" t="n"/>
      <c r="B29" s="85" t="n"/>
      <c r="C29" s="85" t="n"/>
      <c r="D29" s="85" t="n"/>
      <c r="E29" s="83" t="s">
        <v>61</v>
      </c>
      <c r="F29" s="83" t="n">
        <v>16.7</v>
      </c>
      <c r="G29" s="83" t="n">
        <v>15</v>
      </c>
      <c r="H29" s="85" t="n"/>
      <c r="I29" s="83" t="n">
        <v>0.13</v>
      </c>
      <c r="J29" s="83" t="n">
        <v>0.016</v>
      </c>
      <c r="K29" s="83" t="n">
        <v>0.384</v>
      </c>
      <c r="L29" s="83" t="n">
        <v>2.4</v>
      </c>
      <c r="M29" s="270" t="n">
        <v>137</v>
      </c>
      <c r="N29" s="63" t="n">
        <f aca="false" ca="false" dt2D="false" dtr="false" t="normal">F29*M29/1000</f>
        <v>2.2879</v>
      </c>
      <c r="O29" s="272" t="n"/>
    </row>
    <row outlineLevel="0" r="30">
      <c r="A30" s="83" t="n"/>
      <c r="B30" s="85" t="n"/>
      <c r="C30" s="85" t="n"/>
      <c r="D30" s="85" t="n"/>
      <c r="E30" s="83" t="s">
        <v>31</v>
      </c>
      <c r="F30" s="83" t="n">
        <v>5</v>
      </c>
      <c r="G30" s="83" t="n">
        <v>5</v>
      </c>
      <c r="H30" s="85" t="n"/>
      <c r="I30" s="83" t="n">
        <v>0.04</v>
      </c>
      <c r="J30" s="83" t="n">
        <v>3.63</v>
      </c>
      <c r="K30" s="83" t="n">
        <v>0.13</v>
      </c>
      <c r="L30" s="83" t="n">
        <v>33.05</v>
      </c>
      <c r="M30" s="270" t="n">
        <v>670</v>
      </c>
      <c r="N30" s="63" t="n">
        <f aca="false" ca="false" dt2D="false" dtr="false" t="normal">F30*M30/1000</f>
        <v>3.35</v>
      </c>
      <c r="O30" s="272" t="n"/>
    </row>
    <row outlineLevel="0" r="31">
      <c r="A31" s="83" t="n"/>
      <c r="B31" s="85" t="n"/>
      <c r="C31" s="85" t="n"/>
      <c r="D31" s="85" t="n"/>
      <c r="E31" s="83" t="s">
        <v>62</v>
      </c>
      <c r="F31" s="83" t="n">
        <v>179</v>
      </c>
      <c r="G31" s="83" t="n"/>
      <c r="H31" s="85" t="n"/>
      <c r="I31" s="83" t="n">
        <v>0.7</v>
      </c>
      <c r="J31" s="83" t="n">
        <v>0.17</v>
      </c>
      <c r="K31" s="83" t="n"/>
      <c r="L31" s="83" t="n">
        <v>5.25</v>
      </c>
      <c r="M31" s="270" t="n">
        <v>0</v>
      </c>
      <c r="N31" s="63" t="n">
        <f aca="false" ca="false" dt2D="false" dtr="false" t="normal">F31*M31/1000</f>
        <v>0</v>
      </c>
      <c r="O31" s="272" t="n"/>
    </row>
    <row outlineLevel="0" r="32">
      <c r="A32" s="83" t="n"/>
      <c r="B32" s="85" t="n"/>
      <c r="C32" s="85" t="n"/>
      <c r="D32" s="85" t="n"/>
      <c r="E32" s="83" t="s">
        <v>30</v>
      </c>
      <c r="F32" s="83" t="n">
        <v>1</v>
      </c>
      <c r="G32" s="83" t="n"/>
      <c r="H32" s="85" t="n"/>
      <c r="I32" s="83" t="s">
        <v>29</v>
      </c>
      <c r="J32" s="83" t="s">
        <v>29</v>
      </c>
      <c r="K32" s="83" t="s">
        <v>29</v>
      </c>
      <c r="L32" s="83" t="s">
        <v>29</v>
      </c>
      <c r="M32" s="270" t="n">
        <v>16</v>
      </c>
      <c r="N32" s="63" t="n">
        <f aca="false" ca="false" dt2D="false" dtr="false" t="normal">F32*M32/1000</f>
        <v>0.016</v>
      </c>
      <c r="O32" s="272" t="n"/>
    </row>
    <row outlineLevel="0" r="33">
      <c r="A33" s="83" t="n"/>
      <c r="B33" s="85" t="n"/>
      <c r="C33" s="85" t="n"/>
      <c r="D33" s="85" t="n"/>
      <c r="E33" s="83" t="s">
        <v>63</v>
      </c>
      <c r="F33" s="83" t="n">
        <v>40</v>
      </c>
      <c r="G33" s="83" t="n">
        <v>40.5</v>
      </c>
      <c r="H33" s="85" t="n"/>
      <c r="I33" s="83" t="n">
        <v>10</v>
      </c>
      <c r="J33" s="83" t="n">
        <v>6.48</v>
      </c>
      <c r="K33" s="83" t="s">
        <v>29</v>
      </c>
      <c r="L33" s="83" t="n">
        <v>88.29</v>
      </c>
      <c r="M33" s="270" t="n">
        <v>440</v>
      </c>
      <c r="N33" s="63" t="n">
        <f aca="false" ca="false" dt2D="false" dtr="false" t="normal">F33*M33/1000</f>
        <v>17.6</v>
      </c>
      <c r="O33" s="272" t="n"/>
    </row>
    <row outlineLevel="0" r="34">
      <c r="A34" s="83" t="n"/>
      <c r="B34" s="85" t="n"/>
      <c r="C34" s="85" t="n"/>
      <c r="D34" s="85" t="n"/>
      <c r="E34" s="83" t="s">
        <v>64</v>
      </c>
      <c r="F34" s="83" t="n">
        <v>10</v>
      </c>
      <c r="G34" s="83" t="n">
        <v>10</v>
      </c>
      <c r="H34" s="85" t="n">
        <v>10</v>
      </c>
      <c r="I34" s="83" t="n">
        <v>0.24</v>
      </c>
      <c r="J34" s="83" t="n">
        <v>2</v>
      </c>
      <c r="K34" s="83" t="n">
        <v>0.32</v>
      </c>
      <c r="L34" s="83" t="n">
        <v>20.64</v>
      </c>
      <c r="M34" s="270" t="n">
        <v>190</v>
      </c>
      <c r="N34" s="63" t="n">
        <f aca="false" ca="false" dt2D="false" dtr="false" t="normal">F34*M34/1000</f>
        <v>1.9</v>
      </c>
      <c r="O34" s="275" t="n"/>
    </row>
    <row customHeight="true" ht="11.25" outlineLevel="0" r="35">
      <c r="A35" s="83" t="s">
        <v>65</v>
      </c>
      <c r="B35" s="141" t="s">
        <v>66</v>
      </c>
      <c r="C35" s="141" t="n"/>
      <c r="D35" s="141" t="n"/>
      <c r="E35" s="83" t="s">
        <v>67</v>
      </c>
      <c r="F35" s="83" t="n">
        <v>110</v>
      </c>
      <c r="G35" s="83" t="n">
        <v>79.18</v>
      </c>
      <c r="H35" s="85" t="n"/>
      <c r="I35" s="83" t="n">
        <v>16.89</v>
      </c>
      <c r="J35" s="83" t="n">
        <v>12.9</v>
      </c>
      <c r="K35" s="83" t="n"/>
      <c r="L35" s="83" t="n">
        <v>165.5</v>
      </c>
      <c r="M35" s="270" t="n">
        <v>440</v>
      </c>
      <c r="N35" s="63" t="n">
        <f aca="false" ca="false" dt2D="false" dtr="false" t="normal">F35*M35/1000</f>
        <v>48.4</v>
      </c>
      <c r="O35" s="272" t="n"/>
    </row>
    <row outlineLevel="0" r="36">
      <c r="A36" s="83" t="n"/>
      <c r="B36" s="228" t="s"/>
      <c r="C36" s="229" t="s">
        <v>68</v>
      </c>
      <c r="D36" s="229" t="s">
        <v>68</v>
      </c>
      <c r="E36" s="83" t="s">
        <v>69</v>
      </c>
      <c r="F36" s="83" t="n">
        <v>5</v>
      </c>
      <c r="G36" s="83" t="n">
        <v>5</v>
      </c>
      <c r="H36" s="85" t="n"/>
      <c r="I36" s="83" t="s">
        <v>29</v>
      </c>
      <c r="J36" s="83" t="n">
        <v>4.99</v>
      </c>
      <c r="K36" s="83" t="s">
        <v>29</v>
      </c>
      <c r="L36" s="83" t="n">
        <v>44.95</v>
      </c>
      <c r="M36" s="270" t="n">
        <v>140</v>
      </c>
      <c r="N36" s="63" t="n">
        <f aca="false" ca="false" dt2D="false" dtr="false" t="normal">F36*M36/1000</f>
        <v>0.7</v>
      </c>
      <c r="O36" s="272" t="n"/>
    </row>
    <row outlineLevel="0" r="37">
      <c r="A37" s="83" t="n"/>
      <c r="B37" s="143" t="n"/>
      <c r="C37" s="143" t="n"/>
      <c r="D37" s="143" t="n"/>
      <c r="E37" s="83" t="s">
        <v>70</v>
      </c>
      <c r="F37" s="83" t="n">
        <v>18</v>
      </c>
      <c r="G37" s="83" t="n">
        <v>15.12</v>
      </c>
      <c r="H37" s="85" t="n"/>
      <c r="I37" s="83" t="n">
        <v>0.25</v>
      </c>
      <c r="J37" s="83" t="s">
        <v>29</v>
      </c>
      <c r="K37" s="83" t="n">
        <v>1.48</v>
      </c>
      <c r="L37" s="83" t="n">
        <v>6.2</v>
      </c>
      <c r="M37" s="270" t="n">
        <v>40</v>
      </c>
      <c r="N37" s="63" t="n">
        <f aca="false" ca="false" dt2D="false" dtr="false" t="normal">F37*M37/1000</f>
        <v>0.72</v>
      </c>
      <c r="O37" s="277" t="n"/>
    </row>
    <row outlineLevel="0" r="38">
      <c r="A38" s="83" t="n"/>
      <c r="B38" s="85" t="n"/>
      <c r="C38" s="85" t="n"/>
      <c r="D38" s="85" t="n"/>
      <c r="E38" s="83" t="s">
        <v>392</v>
      </c>
      <c r="F38" s="83" t="n">
        <v>4.8</v>
      </c>
      <c r="G38" s="83" t="n">
        <v>4.8</v>
      </c>
      <c r="H38" s="85" t="n"/>
      <c r="I38" s="83" t="n">
        <v>0.23</v>
      </c>
      <c r="J38" s="83" t="s">
        <v>29</v>
      </c>
      <c r="K38" s="83" t="n">
        <v>0.97</v>
      </c>
      <c r="L38" s="83" t="n">
        <v>2.16</v>
      </c>
      <c r="M38" s="270" t="n">
        <v>175</v>
      </c>
      <c r="N38" s="63" t="n">
        <f aca="false" ca="false" dt2D="false" dtr="false" t="normal">F38*M38/1000</f>
        <v>0.84</v>
      </c>
      <c r="O38" s="272" t="n"/>
    </row>
    <row outlineLevel="0" r="39">
      <c r="A39" s="83" t="n"/>
      <c r="B39" s="85" t="n"/>
      <c r="C39" s="85" t="n"/>
      <c r="D39" s="85" t="n"/>
      <c r="E39" s="83" t="s">
        <v>73</v>
      </c>
      <c r="F39" s="83" t="n">
        <v>4</v>
      </c>
      <c r="G39" s="83" t="n">
        <v>4</v>
      </c>
      <c r="H39" s="85" t="n"/>
      <c r="I39" s="83" t="n">
        <v>0.41</v>
      </c>
      <c r="J39" s="83" t="n">
        <v>0.044</v>
      </c>
      <c r="K39" s="83" t="n">
        <v>2.76</v>
      </c>
      <c r="L39" s="83" t="n">
        <v>13.36</v>
      </c>
      <c r="M39" s="270" t="n">
        <v>40</v>
      </c>
      <c r="N39" s="63" t="n">
        <f aca="false" ca="false" dt2D="false" dtr="false" t="normal">F39*M39/1000</f>
        <v>0.16</v>
      </c>
      <c r="O39" s="277" t="n"/>
    </row>
    <row outlineLevel="0" r="40">
      <c r="A40" s="83" t="n"/>
      <c r="B40" s="85" t="n"/>
      <c r="C40" s="85" t="n"/>
      <c r="D40" s="85" t="n"/>
      <c r="E40" s="83" t="s">
        <v>30</v>
      </c>
      <c r="F40" s="83" t="n">
        <v>1</v>
      </c>
      <c r="G40" s="83" t="n">
        <v>1</v>
      </c>
      <c r="H40" s="85" t="n"/>
      <c r="I40" s="83" t="n"/>
      <c r="J40" s="83" t="n"/>
      <c r="K40" s="83" t="n"/>
      <c r="L40" s="83" t="n"/>
      <c r="M40" s="278" t="n">
        <v>16</v>
      </c>
      <c r="N40" s="63" t="n">
        <f aca="false" ca="false" dt2D="false" dtr="false" t="normal">F40*M40/1000</f>
        <v>0.016</v>
      </c>
      <c r="O40" s="275" t="n"/>
    </row>
    <row customHeight="true" ht="11.25" outlineLevel="0" r="41">
      <c r="A41" s="83" t="s">
        <v>76</v>
      </c>
      <c r="B41" s="141" t="s">
        <v>77</v>
      </c>
      <c r="C41" s="141" t="n"/>
      <c r="D41" s="141" t="n"/>
      <c r="E41" s="83" t="s">
        <v>59</v>
      </c>
      <c r="F41" s="83" t="n">
        <v>250.5</v>
      </c>
      <c r="G41" s="83" t="n">
        <v>180</v>
      </c>
      <c r="H41" s="85" t="n"/>
      <c r="I41" s="83" t="n">
        <v>5.01</v>
      </c>
      <c r="J41" s="83" t="n">
        <v>0.72</v>
      </c>
      <c r="K41" s="83" t="n">
        <v>31.19</v>
      </c>
      <c r="L41" s="83" t="n">
        <v>144.29</v>
      </c>
      <c r="M41" s="270" t="n">
        <v>35</v>
      </c>
      <c r="N41" s="63" t="n">
        <f aca="false" ca="false" dt2D="false" dtr="false" t="normal">F41*M41/1000</f>
        <v>8.7675</v>
      </c>
      <c r="O41" s="272" t="n"/>
    </row>
    <row outlineLevel="0" r="42">
      <c r="A42" s="83" t="n"/>
      <c r="B42" s="228" t="s"/>
      <c r="C42" s="229" t="n">
        <v>130</v>
      </c>
      <c r="D42" s="229" t="n">
        <v>180</v>
      </c>
      <c r="E42" s="83" t="s">
        <v>27</v>
      </c>
      <c r="F42" s="83" t="n">
        <v>24</v>
      </c>
      <c r="G42" s="83" t="n">
        <v>23.76</v>
      </c>
      <c r="H42" s="85" t="n"/>
      <c r="I42" s="83" t="n">
        <v>0.67</v>
      </c>
      <c r="J42" s="83" t="n">
        <v>0.76</v>
      </c>
      <c r="K42" s="83" t="n">
        <v>1.12</v>
      </c>
      <c r="L42" s="83" t="n">
        <v>13.9</v>
      </c>
      <c r="M42" s="270" t="n">
        <v>65</v>
      </c>
      <c r="N42" s="63" t="n">
        <f aca="false" ca="false" dt2D="false" dtr="false" t="normal">F42*M42/1000</f>
        <v>1.56</v>
      </c>
      <c r="O42" s="272" t="n"/>
    </row>
    <row outlineLevel="0" r="43">
      <c r="A43" s="83" t="n"/>
      <c r="B43" s="143" t="n"/>
      <c r="C43" s="143" t="n"/>
      <c r="D43" s="143" t="n"/>
      <c r="E43" s="83" t="s">
        <v>31</v>
      </c>
      <c r="F43" s="83" t="n">
        <v>5.2</v>
      </c>
      <c r="G43" s="83" t="n"/>
      <c r="H43" s="85" t="n"/>
      <c r="I43" s="83" t="n">
        <v>0.04</v>
      </c>
      <c r="J43" s="83" t="n">
        <v>3.77</v>
      </c>
      <c r="K43" s="83" t="n">
        <v>0.13</v>
      </c>
      <c r="L43" s="83" t="n">
        <v>34.37</v>
      </c>
      <c r="M43" s="270" t="n">
        <v>670</v>
      </c>
      <c r="N43" s="63" t="n">
        <f aca="false" ca="false" dt2D="false" dtr="false" t="normal">F43*M43/1000</f>
        <v>3.484</v>
      </c>
      <c r="O43" s="272" t="n"/>
    </row>
    <row outlineLevel="0" r="44">
      <c r="A44" s="83" t="n"/>
      <c r="B44" s="85" t="n"/>
      <c r="C44" s="85" t="n"/>
      <c r="D44" s="85" t="n"/>
      <c r="E44" s="83" t="s">
        <v>30</v>
      </c>
      <c r="F44" s="83" t="n">
        <v>1.5</v>
      </c>
      <c r="G44" s="83" t="n"/>
      <c r="H44" s="85" t="n"/>
      <c r="I44" s="83" t="s">
        <v>29</v>
      </c>
      <c r="J44" s="83" t="s">
        <v>29</v>
      </c>
      <c r="K44" s="83" t="s">
        <v>29</v>
      </c>
      <c r="L44" s="83" t="s">
        <v>29</v>
      </c>
      <c r="M44" s="270" t="n">
        <v>16</v>
      </c>
      <c r="N44" s="63" t="n">
        <f aca="false" ca="false" dt2D="false" dtr="false" t="normal">F44*M44/1000</f>
        <v>0.024</v>
      </c>
      <c r="O44" s="275" t="n"/>
    </row>
    <row customHeight="true" ht="11.25" outlineLevel="0" r="45">
      <c r="A45" s="83" t="s">
        <v>78</v>
      </c>
      <c r="B45" s="85" t="s">
        <v>79</v>
      </c>
      <c r="C45" s="85" t="n"/>
      <c r="D45" s="85" t="n"/>
      <c r="E45" s="83" t="s">
        <v>315</v>
      </c>
      <c r="F45" s="83" t="n">
        <v>25</v>
      </c>
      <c r="G45" s="83" t="n">
        <v>25</v>
      </c>
      <c r="H45" s="85" t="n"/>
      <c r="I45" s="83" t="n">
        <v>0.57</v>
      </c>
      <c r="J45" s="83" t="s">
        <v>29</v>
      </c>
      <c r="K45" s="83" t="n">
        <v>14.45</v>
      </c>
      <c r="L45" s="83" t="n">
        <v>60.5</v>
      </c>
      <c r="M45" s="270" t="n">
        <v>148</v>
      </c>
      <c r="N45" s="63" t="n">
        <f aca="false" ca="false" dt2D="false" dtr="false" t="normal">F45*M45/1000</f>
        <v>3.7</v>
      </c>
      <c r="O45" s="272" t="n"/>
    </row>
    <row outlineLevel="0" r="46">
      <c r="A46" s="83" t="n"/>
      <c r="B46" s="142" t="s"/>
      <c r="C46" s="85" t="n">
        <v>200</v>
      </c>
      <c r="D46" s="85" t="n">
        <v>200</v>
      </c>
      <c r="E46" s="83" t="s">
        <v>28</v>
      </c>
      <c r="F46" s="83" t="n">
        <v>20</v>
      </c>
      <c r="G46" s="83" t="n">
        <v>20</v>
      </c>
      <c r="H46" s="85" t="n"/>
      <c r="I46" s="83" t="s">
        <v>29</v>
      </c>
      <c r="J46" s="83" t="s">
        <v>29</v>
      </c>
      <c r="K46" s="83" t="n">
        <v>19.96</v>
      </c>
      <c r="L46" s="83" t="n">
        <v>75.8</v>
      </c>
      <c r="M46" s="270" t="n">
        <v>80</v>
      </c>
      <c r="N46" s="63" t="n">
        <f aca="false" ca="false" dt2D="false" dtr="false" t="normal">F46*M46/1000</f>
        <v>1.6</v>
      </c>
      <c r="O46" s="275" t="n"/>
    </row>
    <row outlineLevel="0" r="47">
      <c r="A47" s="83" t="n"/>
      <c r="B47" s="85" t="s">
        <v>81</v>
      </c>
      <c r="C47" s="85" t="s">
        <v>82</v>
      </c>
      <c r="D47" s="85" t="s">
        <v>83</v>
      </c>
      <c r="E47" s="104" t="s">
        <v>84</v>
      </c>
      <c r="F47" s="104" t="n">
        <v>40</v>
      </c>
      <c r="G47" s="104" t="n">
        <v>40</v>
      </c>
      <c r="H47" s="88" t="n">
        <v>40</v>
      </c>
      <c r="I47" s="83" t="n">
        <v>3.48</v>
      </c>
      <c r="J47" s="83" t="n">
        <v>0.6</v>
      </c>
      <c r="K47" s="83" t="n">
        <v>16</v>
      </c>
      <c r="L47" s="83" t="n">
        <v>83.6</v>
      </c>
      <c r="M47" s="270" t="n">
        <v>65</v>
      </c>
      <c r="N47" s="63" t="n">
        <f aca="false" ca="false" dt2D="false" dtr="false" t="normal">F47*M47/1000</f>
        <v>2.6</v>
      </c>
      <c r="O47" s="272" t="n"/>
    </row>
    <row outlineLevel="0" r="48">
      <c r="A48" s="83" t="n"/>
      <c r="B48" s="83" t="n"/>
      <c r="C48" s="83" t="n"/>
      <c r="D48" s="83" t="n"/>
      <c r="E48" s="83" t="s">
        <v>85</v>
      </c>
      <c r="F48" s="83" t="n">
        <v>80</v>
      </c>
      <c r="G48" s="83" t="n">
        <v>80</v>
      </c>
      <c r="H48" s="85" t="n">
        <v>80</v>
      </c>
      <c r="I48" s="83" t="n">
        <v>5.28</v>
      </c>
      <c r="J48" s="83" t="n">
        <v>0.96</v>
      </c>
      <c r="K48" s="83" t="n">
        <v>28.24</v>
      </c>
      <c r="L48" s="83" t="n">
        <v>144.8</v>
      </c>
      <c r="M48" s="270" t="n">
        <v>51</v>
      </c>
      <c r="N48" s="63" t="n">
        <f aca="false" ca="false" dt2D="false" dtr="false" t="normal">F48*M48/1000</f>
        <v>4.08</v>
      </c>
      <c r="O48" s="279" t="n"/>
    </row>
    <row customHeight="true" ht="11.25" outlineLevel="0" r="49">
      <c r="A49" s="83" t="s">
        <v>86</v>
      </c>
      <c r="B49" s="85" t="s">
        <v>87</v>
      </c>
      <c r="C49" s="85" t="n"/>
      <c r="D49" s="85" t="n"/>
      <c r="E49" s="83" t="s">
        <v>88</v>
      </c>
      <c r="F49" s="83" t="n">
        <v>40</v>
      </c>
      <c r="G49" s="83" t="n">
        <v>40</v>
      </c>
      <c r="H49" s="85" t="n"/>
      <c r="I49" s="83" t="n">
        <v>4.12</v>
      </c>
      <c r="J49" s="83" t="n">
        <v>0.44</v>
      </c>
      <c r="K49" s="83" t="n">
        <v>27.6</v>
      </c>
      <c r="L49" s="83" t="n">
        <v>167</v>
      </c>
      <c r="M49" s="270" t="n">
        <v>40</v>
      </c>
      <c r="N49" s="63" t="n">
        <f aca="false" ca="false" dt2D="false" dtr="false" t="normal">F49*M49/1000</f>
        <v>1.6</v>
      </c>
      <c r="O49" s="272" t="n"/>
    </row>
    <row outlineLevel="0" r="50">
      <c r="A50" s="83" t="n"/>
      <c r="B50" s="142" t="s"/>
      <c r="C50" s="85" t="n">
        <v>84</v>
      </c>
      <c r="D50" s="85" t="n">
        <v>84</v>
      </c>
      <c r="E50" s="83" t="s">
        <v>89</v>
      </c>
      <c r="F50" s="83" t="n">
        <v>2.3</v>
      </c>
      <c r="G50" s="83" t="n">
        <v>2.3</v>
      </c>
      <c r="H50" s="85" t="n"/>
      <c r="I50" s="83" t="n">
        <v>0.23</v>
      </c>
      <c r="J50" s="83" t="n">
        <v>0.02</v>
      </c>
      <c r="K50" s="83" t="n">
        <v>0.09</v>
      </c>
      <c r="L50" s="83" t="n">
        <v>49.57</v>
      </c>
      <c r="M50" s="270" t="n">
        <v>40</v>
      </c>
      <c r="N50" s="63" t="n">
        <f aca="false" ca="false" dt2D="false" dtr="false" t="normal">F50*M50/1000</f>
        <v>0.092</v>
      </c>
      <c r="O50" s="272" t="n"/>
    </row>
    <row outlineLevel="0" r="51">
      <c r="A51" s="83" t="n"/>
      <c r="B51" s="85" t="n"/>
      <c r="C51" s="85" t="n"/>
      <c r="D51" s="85" t="n"/>
      <c r="E51" s="83" t="s">
        <v>393</v>
      </c>
      <c r="F51" s="83" t="n">
        <v>0.8</v>
      </c>
      <c r="G51" s="83" t="n"/>
      <c r="H51" s="85" t="n"/>
      <c r="I51" s="83" t="n">
        <v>0.26</v>
      </c>
      <c r="J51" s="83" t="n">
        <v>0.24</v>
      </c>
      <c r="K51" s="83" t="n">
        <v>0.01</v>
      </c>
      <c r="L51" s="83" t="n">
        <v>3.9</v>
      </c>
      <c r="M51" s="270" t="n">
        <v>12</v>
      </c>
      <c r="N51" s="63" t="n">
        <f aca="false" ca="false" dt2D="false" dtr="false" t="normal">F51*M51</f>
        <v>9.6</v>
      </c>
      <c r="O51" s="272" t="n"/>
    </row>
    <row outlineLevel="0" r="52">
      <c r="A52" s="83" t="n"/>
      <c r="B52" s="85" t="n"/>
      <c r="C52" s="85" t="n"/>
      <c r="D52" s="85" t="n"/>
      <c r="E52" s="83" t="s">
        <v>28</v>
      </c>
      <c r="F52" s="83" t="n">
        <v>21.15</v>
      </c>
      <c r="G52" s="83" t="n">
        <v>21.15</v>
      </c>
      <c r="H52" s="85" t="n"/>
      <c r="I52" s="83" t="s">
        <v>29</v>
      </c>
      <c r="J52" s="83" t="s">
        <v>29</v>
      </c>
      <c r="K52" s="83" t="n">
        <v>21.1</v>
      </c>
      <c r="L52" s="83" t="n">
        <v>80.16</v>
      </c>
      <c r="M52" s="270" t="n">
        <v>80</v>
      </c>
      <c r="N52" s="63" t="n">
        <f aca="false" ca="false" dt2D="false" dtr="false" t="normal">F52*M52/1000</f>
        <v>1.692</v>
      </c>
      <c r="O52" s="272" t="n"/>
    </row>
    <row outlineLevel="0" r="53">
      <c r="A53" s="83" t="n"/>
      <c r="B53" s="85" t="n"/>
      <c r="C53" s="85" t="n"/>
      <c r="D53" s="85" t="n"/>
      <c r="E53" s="83" t="s">
        <v>31</v>
      </c>
      <c r="F53" s="83" t="n">
        <v>9.6</v>
      </c>
      <c r="G53" s="83" t="n">
        <v>9.6</v>
      </c>
      <c r="H53" s="85" t="n"/>
      <c r="I53" s="83" t="n">
        <v>0.08</v>
      </c>
      <c r="J53" s="83" t="n">
        <v>6.96</v>
      </c>
      <c r="K53" s="83" t="n">
        <v>0.25</v>
      </c>
      <c r="L53" s="83" t="n">
        <v>63.46</v>
      </c>
      <c r="M53" s="270" t="n">
        <v>670</v>
      </c>
      <c r="N53" s="63" t="n">
        <f aca="false" ca="false" dt2D="false" dtr="false" t="normal">F53*M53/1000</f>
        <v>6.432</v>
      </c>
      <c r="O53" s="272" t="n"/>
    </row>
    <row outlineLevel="0" r="54">
      <c r="A54" s="83" t="n"/>
      <c r="B54" s="85" t="n"/>
      <c r="C54" s="85" t="n"/>
      <c r="D54" s="85" t="n"/>
      <c r="E54" s="83" t="s">
        <v>27</v>
      </c>
      <c r="F54" s="83" t="n">
        <v>7.55</v>
      </c>
      <c r="G54" s="83" t="n">
        <v>7.55</v>
      </c>
      <c r="H54" s="85" t="n"/>
      <c r="I54" s="83" t="n">
        <v>0.21</v>
      </c>
      <c r="J54" s="83" t="n">
        <v>0.24</v>
      </c>
      <c r="K54" s="83" t="n">
        <v>0.35</v>
      </c>
      <c r="L54" s="83" t="n">
        <v>4.37</v>
      </c>
      <c r="M54" s="270" t="n">
        <v>65</v>
      </c>
      <c r="N54" s="63" t="n">
        <f aca="false" ca="false" dt2D="false" dtr="false" t="normal">F54*M54/1000</f>
        <v>0.49075</v>
      </c>
      <c r="O54" s="277" t="n"/>
    </row>
    <row outlineLevel="0" r="55">
      <c r="A55" s="83" t="n"/>
      <c r="B55" s="85" t="n"/>
      <c r="C55" s="85" t="n"/>
      <c r="D55" s="85" t="n"/>
      <c r="E55" s="83" t="s">
        <v>92</v>
      </c>
      <c r="F55" s="83" t="n">
        <v>0.19</v>
      </c>
      <c r="G55" s="83" t="n">
        <v>0.19</v>
      </c>
      <c r="H55" s="85" t="n"/>
      <c r="I55" s="83" t="s">
        <v>29</v>
      </c>
      <c r="J55" s="83" t="s">
        <v>29</v>
      </c>
      <c r="K55" s="83" t="s">
        <v>29</v>
      </c>
      <c r="L55" s="83" t="s">
        <v>29</v>
      </c>
      <c r="M55" s="278" t="n">
        <v>480</v>
      </c>
      <c r="N55" s="63" t="n">
        <f aca="false" ca="false" dt2D="false" dtr="false" t="normal">F55*M55/1000</f>
        <v>0.0912</v>
      </c>
      <c r="O55" s="272" t="n"/>
    </row>
    <row outlineLevel="0" r="56">
      <c r="A56" s="83" t="n"/>
      <c r="B56" s="85" t="n"/>
      <c r="C56" s="85" t="n"/>
      <c r="D56" s="85" t="n"/>
      <c r="E56" s="83" t="s">
        <v>93</v>
      </c>
      <c r="F56" s="83" t="n">
        <v>0.25</v>
      </c>
      <c r="G56" s="83" t="n">
        <v>0.25</v>
      </c>
      <c r="H56" s="85" t="n"/>
      <c r="I56" s="83" t="s">
        <v>29</v>
      </c>
      <c r="J56" s="83" t="n">
        <v>0.249</v>
      </c>
      <c r="K56" s="83" t="s">
        <v>29</v>
      </c>
      <c r="L56" s="83" t="n">
        <v>2.25</v>
      </c>
      <c r="M56" s="270" t="n">
        <v>140</v>
      </c>
      <c r="N56" s="63" t="n">
        <f aca="false" ca="false" dt2D="false" dtr="false" t="normal">F56*M56/1000</f>
        <v>0.035</v>
      </c>
      <c r="O56" s="277" t="n"/>
    </row>
    <row customHeight="true" ht="11.25" outlineLevel="0" r="57">
      <c r="A57" s="121" t="s">
        <v>96</v>
      </c>
      <c r="B57" s="226" t="s"/>
      <c r="C57" s="227" t="n"/>
      <c r="D57" s="227" t="n"/>
      <c r="E57" s="83" t="n"/>
      <c r="F57" s="83" t="n"/>
      <c r="G57" s="83" t="n"/>
      <c r="H57" s="85" t="n"/>
      <c r="I57" s="86" t="e">
        <f aca="false" ca="false" dt2D="false" dtr="false" t="normal">#REF!+#REF!+#REF!+#REF!+#REF!+#REF!+#REF!</f>
        <v>#REF!</v>
      </c>
      <c r="J57" s="86" t="e">
        <f aca="false" ca="false" dt2D="false" dtr="false" t="normal">#REF!+#REF!+#REF!+#REF!+#REF!+#REF!+#REF!</f>
        <v>#REF!</v>
      </c>
      <c r="K57" s="86" t="e">
        <f aca="false" ca="false" dt2D="false" dtr="false" t="normal">#REF!+#REF!+#REF!+#REF!+#REF!+#REF!+#REF!</f>
        <v>#REF!</v>
      </c>
      <c r="L57" s="86" t="e">
        <f aca="false" ca="false" dt2D="false" dtr="false" t="normal">#REF!+#REF!+#REF!+#REF!+#REF!+#REF!+#REF!</f>
        <v>#REF!</v>
      </c>
      <c r="M57" s="280" t="n"/>
      <c r="N57" s="79" t="n">
        <f aca="false" ca="false" dt2D="false" dtr="false" t="normal">SUM(N21:N56)</f>
        <v>136.49085</v>
      </c>
      <c r="O57" s="281" t="n"/>
    </row>
    <row customHeight="true" ht="11.25" outlineLevel="0" r="58">
      <c r="A58" s="282" t="s">
        <v>97</v>
      </c>
      <c r="B58" s="283" t="s"/>
      <c r="C58" s="284" t="n"/>
      <c r="D58" s="284" t="n"/>
      <c r="E58" s="285" t="n"/>
      <c r="F58" s="285" t="n"/>
      <c r="G58" s="285" t="n"/>
      <c r="H58" s="286" t="n"/>
      <c r="I58" s="287" t="e">
        <f aca="false" ca="false" dt2D="false" dtr="false" t="normal">I57+I19</f>
        <v>#REF!</v>
      </c>
      <c r="J58" s="287" t="e">
        <f aca="false" ca="false" dt2D="false" dtr="false" t="normal">J57+J19</f>
        <v>#REF!</v>
      </c>
      <c r="K58" s="287" t="e">
        <f aca="false" ca="false" dt2D="false" dtr="false" t="normal">K57+K19</f>
        <v>#REF!</v>
      </c>
      <c r="L58" s="287" t="e">
        <f aca="false" ca="false" dt2D="false" dtr="false" t="normal">L57+L19</f>
        <v>#REF!</v>
      </c>
      <c r="M58" s="288" t="n"/>
      <c r="N58" s="289" t="n">
        <f aca="false" ca="false" dt2D="false" dtr="false" t="normal">N19+N57</f>
        <v>206.14231</v>
      </c>
      <c r="O58" s="290" t="n"/>
    </row>
    <row customHeight="true" ht="22.5" outlineLevel="0" r="59">
      <c r="A59" s="121" t="s">
        <v>4</v>
      </c>
      <c r="B59" s="119" t="s">
        <v>5</v>
      </c>
      <c r="C59" s="119" t="n"/>
      <c r="D59" s="119" t="n"/>
      <c r="E59" s="121" t="s">
        <v>8</v>
      </c>
      <c r="F59" s="121" t="s">
        <v>9</v>
      </c>
      <c r="G59" s="121" t="s">
        <v>10</v>
      </c>
      <c r="H59" s="121" t="s">
        <v>11</v>
      </c>
      <c r="I59" s="121" t="s">
        <v>12</v>
      </c>
      <c r="J59" s="121" t="s">
        <v>13</v>
      </c>
      <c r="K59" s="121" t="s">
        <v>14</v>
      </c>
      <c r="L59" s="121" t="s">
        <v>15</v>
      </c>
      <c r="M59" s="270" t="s">
        <v>16</v>
      </c>
      <c r="N59" s="63" t="n"/>
    </row>
    <row outlineLevel="0" r="60">
      <c r="A60" s="291" t="s">
        <v>394</v>
      </c>
      <c r="B60" s="292" t="s"/>
      <c r="C60" s="145" t="n"/>
      <c r="D60" s="145" t="n"/>
      <c r="E60" s="86" t="n"/>
      <c r="F60" s="86" t="n"/>
      <c r="G60" s="86" t="n"/>
      <c r="H60" s="121" t="n"/>
      <c r="I60" s="86" t="n"/>
      <c r="J60" s="86" t="n"/>
      <c r="K60" s="86" t="n"/>
      <c r="L60" s="86" t="n"/>
      <c r="M60" s="270" t="n"/>
      <c r="N60" s="63" t="n"/>
    </row>
    <row outlineLevel="0" r="61">
      <c r="A61" s="136" t="s">
        <v>21</v>
      </c>
      <c r="B61" s="137" t="s"/>
      <c r="C61" s="138" t="n"/>
      <c r="D61" s="138" t="n"/>
      <c r="E61" s="83" t="n"/>
      <c r="F61" s="83" t="n"/>
      <c r="G61" s="83" t="n"/>
      <c r="H61" s="85" t="n"/>
      <c r="I61" s="83" t="n"/>
      <c r="J61" s="83" t="n"/>
      <c r="K61" s="83" t="n"/>
      <c r="L61" s="83" t="n"/>
      <c r="M61" s="270" t="n"/>
      <c r="N61" s="63" t="n"/>
    </row>
    <row customHeight="true" ht="11.25" outlineLevel="0" r="62">
      <c r="A62" s="83" t="s">
        <v>100</v>
      </c>
      <c r="B62" s="85" t="s">
        <v>101</v>
      </c>
      <c r="C62" s="141" t="s">
        <v>395</v>
      </c>
      <c r="D62" s="141" t="s">
        <v>396</v>
      </c>
      <c r="E62" s="83" t="s">
        <v>102</v>
      </c>
      <c r="F62" s="83" t="n">
        <v>83</v>
      </c>
      <c r="G62" s="83" t="n">
        <v>82</v>
      </c>
      <c r="H62" s="85" t="n"/>
      <c r="I62" s="83" t="n">
        <v>14.9</v>
      </c>
      <c r="J62" s="83" t="n">
        <v>0.5</v>
      </c>
      <c r="K62" s="83" t="n">
        <v>1.49</v>
      </c>
      <c r="L62" s="83" t="n">
        <v>73.04</v>
      </c>
      <c r="M62" s="270" t="n">
        <v>310</v>
      </c>
      <c r="N62" s="63" t="n">
        <f aca="false" ca="false" dt2D="false" dtr="false" t="normal">F62*M62/1000</f>
        <v>25.73</v>
      </c>
    </row>
    <row outlineLevel="0" r="63">
      <c r="A63" s="83" t="n"/>
      <c r="B63" s="142" t="s"/>
      <c r="C63" s="143" t="n"/>
      <c r="D63" s="143" t="n"/>
      <c r="E63" s="83" t="s">
        <v>28</v>
      </c>
      <c r="F63" s="83" t="n">
        <v>10</v>
      </c>
      <c r="G63" s="83" t="n">
        <v>10</v>
      </c>
      <c r="H63" s="85" t="n"/>
      <c r="I63" s="83" t="s">
        <v>29</v>
      </c>
      <c r="J63" s="83" t="s">
        <v>29</v>
      </c>
      <c r="K63" s="83" t="n">
        <v>9.98</v>
      </c>
      <c r="L63" s="83" t="n">
        <v>37.9</v>
      </c>
      <c r="M63" s="270" t="n">
        <v>80</v>
      </c>
      <c r="N63" s="63" t="n">
        <f aca="false" ca="false" dt2D="false" dtr="false" t="normal">F63*M63/1000</f>
        <v>0.8</v>
      </c>
    </row>
    <row outlineLevel="0" r="64">
      <c r="A64" s="83" t="s">
        <v>103</v>
      </c>
      <c r="B64" s="84" t="n"/>
      <c r="C64" s="84" t="n"/>
      <c r="D64" s="84" t="n"/>
      <c r="E64" s="83" t="s">
        <v>397</v>
      </c>
      <c r="F64" s="83" t="n">
        <v>0.06</v>
      </c>
      <c r="G64" s="83" t="n">
        <v>12</v>
      </c>
      <c r="H64" s="85" t="n"/>
      <c r="I64" s="83" t="n">
        <v>1.52</v>
      </c>
      <c r="J64" s="83" t="n">
        <v>1.15</v>
      </c>
      <c r="K64" s="83" t="n"/>
      <c r="L64" s="83" t="n">
        <v>16.39</v>
      </c>
      <c r="M64" s="270" t="n">
        <v>12</v>
      </c>
      <c r="N64" s="63" t="n">
        <f aca="false" ca="false" dt2D="false" dtr="false" t="normal">F64*M64</f>
        <v>0.72</v>
      </c>
    </row>
    <row outlineLevel="0" r="65">
      <c r="A65" s="83" t="n"/>
      <c r="B65" s="84" t="n"/>
      <c r="C65" s="84" t="n"/>
      <c r="D65" s="84" t="n"/>
      <c r="E65" s="83" t="s">
        <v>105</v>
      </c>
      <c r="F65" s="83" t="n">
        <v>5</v>
      </c>
      <c r="G65" s="83" t="n">
        <v>5</v>
      </c>
      <c r="H65" s="85" t="n"/>
      <c r="I65" s="83" t="n">
        <v>0.04</v>
      </c>
      <c r="J65" s="83" t="n">
        <v>3.63</v>
      </c>
      <c r="K65" s="83" t="n">
        <v>0.13</v>
      </c>
      <c r="L65" s="83" t="n">
        <v>33.05</v>
      </c>
      <c r="M65" s="270" t="n">
        <v>670</v>
      </c>
      <c r="N65" s="63" t="n">
        <f aca="false" ca="false" dt2D="false" dtr="false" t="normal">F65*M65/1000</f>
        <v>3.35</v>
      </c>
    </row>
    <row outlineLevel="0" r="66">
      <c r="A66" s="83" t="n"/>
      <c r="B66" s="84" t="n"/>
      <c r="C66" s="84" t="n"/>
      <c r="D66" s="84" t="n"/>
      <c r="E66" s="83" t="s">
        <v>106</v>
      </c>
      <c r="F66" s="83" t="n">
        <v>5</v>
      </c>
      <c r="G66" s="83" t="n">
        <v>5</v>
      </c>
      <c r="H66" s="85" t="n"/>
      <c r="I66" s="83" t="n">
        <v>0.28</v>
      </c>
      <c r="J66" s="83" t="n">
        <v>0.04</v>
      </c>
      <c r="K66" s="83" t="n">
        <v>1.81</v>
      </c>
      <c r="L66" s="83" t="n">
        <v>8.27</v>
      </c>
      <c r="M66" s="270" t="n">
        <v>100</v>
      </c>
      <c r="N66" s="63" t="n">
        <f aca="false" ca="false" dt2D="false" dtr="false" t="normal">F66*M66/1000</f>
        <v>0.5</v>
      </c>
    </row>
    <row outlineLevel="0" r="67">
      <c r="A67" s="83" t="n"/>
      <c r="B67" s="84" t="n"/>
      <c r="C67" s="84" t="n"/>
      <c r="D67" s="84" t="n"/>
      <c r="E67" s="83" t="s">
        <v>64</v>
      </c>
      <c r="F67" s="83" t="n">
        <v>5</v>
      </c>
      <c r="G67" s="83" t="n">
        <v>5</v>
      </c>
      <c r="H67" s="85" t="n"/>
      <c r="I67" s="83" t="n">
        <v>0.14</v>
      </c>
      <c r="J67" s="83" t="n">
        <v>1</v>
      </c>
      <c r="K67" s="83" t="n">
        <v>0.16</v>
      </c>
      <c r="L67" s="83" t="n">
        <v>10.3</v>
      </c>
      <c r="M67" s="270" t="n">
        <v>190</v>
      </c>
      <c r="N67" s="63" t="n">
        <f aca="false" ca="false" dt2D="false" dtr="false" t="normal">F67*M67/1000</f>
        <v>0.95</v>
      </c>
    </row>
    <row outlineLevel="0" r="68">
      <c r="A68" s="83" t="n"/>
      <c r="B68" s="84" t="n"/>
      <c r="C68" s="84" t="n"/>
      <c r="D68" s="84" t="n"/>
      <c r="E68" s="83" t="s">
        <v>30</v>
      </c>
      <c r="F68" s="83" t="n">
        <v>0.5</v>
      </c>
      <c r="G68" s="83" t="n">
        <v>0.5</v>
      </c>
      <c r="H68" s="85" t="n"/>
      <c r="I68" s="83" t="s">
        <v>29</v>
      </c>
      <c r="J68" s="83" t="s">
        <v>29</v>
      </c>
      <c r="K68" s="83" t="s">
        <v>29</v>
      </c>
      <c r="L68" s="83" t="s">
        <v>29</v>
      </c>
      <c r="M68" s="270" t="n">
        <v>16</v>
      </c>
      <c r="N68" s="63" t="n">
        <f aca="false" ca="false" dt2D="false" dtr="false" t="normal">F68*M68/1000</f>
        <v>0.008</v>
      </c>
    </row>
    <row outlineLevel="0" r="69">
      <c r="A69" s="83" t="n"/>
      <c r="B69" s="84" t="n"/>
      <c r="C69" s="84" t="n"/>
      <c r="D69" s="84" t="n"/>
      <c r="E69" s="83" t="s">
        <v>107</v>
      </c>
      <c r="F69" s="83" t="n">
        <v>10</v>
      </c>
      <c r="G69" s="83" t="n">
        <v>10</v>
      </c>
      <c r="H69" s="85" t="n"/>
      <c r="I69" s="83" t="n">
        <v>0.08</v>
      </c>
      <c r="J69" s="83" t="n">
        <v>7.25</v>
      </c>
      <c r="K69" s="83" t="n">
        <v>0.26</v>
      </c>
      <c r="L69" s="83" t="n">
        <v>66.1</v>
      </c>
      <c r="M69" s="270" t="n">
        <v>670</v>
      </c>
      <c r="N69" s="63" t="n">
        <f aca="false" ca="false" dt2D="false" dtr="false" t="normal">F69*M69/1000</f>
        <v>6.7</v>
      </c>
    </row>
    <row outlineLevel="0" r="70">
      <c r="A70" s="83" t="n"/>
      <c r="B70" s="84" t="n"/>
      <c r="C70" s="84" t="n"/>
      <c r="D70" s="84" t="n"/>
      <c r="E70" s="83" t="s">
        <v>108</v>
      </c>
      <c r="F70" s="83" t="n">
        <v>46</v>
      </c>
      <c r="G70" s="83" t="n">
        <v>28</v>
      </c>
      <c r="H70" s="85" t="n"/>
      <c r="I70" s="83" t="n">
        <v>0.18</v>
      </c>
      <c r="J70" s="83" t="n">
        <v>0.16</v>
      </c>
      <c r="K70" s="83" t="n">
        <v>4.1</v>
      </c>
      <c r="L70" s="83" t="n">
        <v>18.22</v>
      </c>
      <c r="M70" s="270" t="n">
        <v>100</v>
      </c>
      <c r="N70" s="63" t="n">
        <f aca="false" ca="false" dt2D="false" dtr="false" t="normal">F70*M70/1000</f>
        <v>4.6</v>
      </c>
    </row>
    <row customHeight="true" ht="11.25" outlineLevel="0" r="71">
      <c r="A71" s="83" t="n"/>
      <c r="B71" s="84" t="s">
        <v>398</v>
      </c>
      <c r="C71" s="84" t="n"/>
      <c r="D71" s="84" t="n"/>
      <c r="E71" s="83" t="s">
        <v>112</v>
      </c>
      <c r="F71" s="83" t="n">
        <v>4</v>
      </c>
      <c r="G71" s="83" t="n"/>
      <c r="H71" s="85" t="n"/>
      <c r="I71" s="83" t="n">
        <v>0.54</v>
      </c>
      <c r="J71" s="83" t="n">
        <v>2.16</v>
      </c>
      <c r="K71" s="83" t="n">
        <v>0.74</v>
      </c>
      <c r="L71" s="83" t="n">
        <v>24.42</v>
      </c>
      <c r="M71" s="270" t="n">
        <v>500</v>
      </c>
      <c r="N71" s="63" t="n">
        <f aca="false" ca="false" dt2D="false" dtr="false" t="normal">F71*M71/1000</f>
        <v>2</v>
      </c>
    </row>
    <row customHeight="true" ht="11.25" outlineLevel="0" r="72">
      <c r="A72" s="83" t="s">
        <v>113</v>
      </c>
      <c r="B72" s="202" t="s"/>
      <c r="C72" s="84" t="n"/>
      <c r="D72" s="84" t="n"/>
      <c r="E72" s="83" t="s">
        <v>114</v>
      </c>
      <c r="F72" s="83" t="n">
        <v>100</v>
      </c>
      <c r="G72" s="83" t="n"/>
      <c r="H72" s="85" t="n"/>
      <c r="I72" s="83" t="n">
        <v>2.82</v>
      </c>
      <c r="J72" s="83" t="n">
        <v>3.2</v>
      </c>
      <c r="K72" s="83" t="n">
        <v>4.73</v>
      </c>
      <c r="L72" s="83" t="n">
        <v>58</v>
      </c>
      <c r="M72" s="270" t="n">
        <v>65</v>
      </c>
      <c r="N72" s="63" t="n">
        <f aca="false" ca="false" dt2D="false" dtr="false" t="normal">F72*M72/1000</f>
        <v>6.5</v>
      </c>
    </row>
    <row outlineLevel="0" r="73">
      <c r="A73" s="83" t="n"/>
      <c r="B73" s="87" t="s"/>
      <c r="C73" s="84" t="n">
        <v>200</v>
      </c>
      <c r="D73" s="84" t="n">
        <v>200</v>
      </c>
      <c r="E73" s="83" t="s">
        <v>28</v>
      </c>
      <c r="F73" s="83" t="n">
        <v>11.1</v>
      </c>
      <c r="G73" s="83" t="n"/>
      <c r="H73" s="85" t="n"/>
      <c r="I73" s="83" t="s">
        <v>29</v>
      </c>
      <c r="J73" s="83" t="s">
        <v>29</v>
      </c>
      <c r="K73" s="83" t="n">
        <v>11.088</v>
      </c>
      <c r="L73" s="83" t="n">
        <v>42.67</v>
      </c>
      <c r="M73" s="270" t="n">
        <v>80</v>
      </c>
      <c r="N73" s="63" t="n">
        <f aca="false" ca="false" dt2D="false" dtr="false" t="normal">F73*M73/1000</f>
        <v>0.888</v>
      </c>
    </row>
    <row customHeight="true" ht="11.25" outlineLevel="0" r="74">
      <c r="A74" s="83" t="n"/>
      <c r="B74" s="84" t="s">
        <v>37</v>
      </c>
      <c r="C74" s="84" t="n"/>
      <c r="D74" s="84" t="n"/>
      <c r="E74" s="83" t="s">
        <v>38</v>
      </c>
      <c r="F74" s="83" t="n">
        <v>80</v>
      </c>
      <c r="G74" s="83" t="n">
        <v>80</v>
      </c>
      <c r="H74" s="85" t="n"/>
      <c r="I74" s="83" t="n">
        <v>6.96</v>
      </c>
      <c r="J74" s="83" t="n">
        <v>1.2</v>
      </c>
      <c r="K74" s="83" t="n">
        <v>32.96</v>
      </c>
      <c r="L74" s="83" t="n">
        <v>181</v>
      </c>
      <c r="M74" s="270" t="n">
        <v>60</v>
      </c>
      <c r="N74" s="63" t="n">
        <f aca="false" ca="false" dt2D="false" dtr="false" t="normal">F74*M74/1000</f>
        <v>4.8</v>
      </c>
    </row>
    <row customHeight="true" ht="11.25" outlineLevel="0" r="75">
      <c r="A75" s="83" t="n"/>
      <c r="B75" s="87" t="s"/>
      <c r="C75" s="84" t="s">
        <v>82</v>
      </c>
      <c r="D75" s="84" t="s">
        <v>83</v>
      </c>
      <c r="E75" s="83" t="s">
        <v>39</v>
      </c>
      <c r="F75" s="83" t="n">
        <v>10</v>
      </c>
      <c r="G75" s="83" t="n"/>
      <c r="H75" s="85" t="n"/>
      <c r="I75" s="83" t="n">
        <v>2.68</v>
      </c>
      <c r="J75" s="83" t="n">
        <v>2.57</v>
      </c>
      <c r="K75" s="83" t="s">
        <v>29</v>
      </c>
      <c r="L75" s="83" t="n">
        <v>33.79</v>
      </c>
      <c r="M75" s="270" t="n">
        <v>650</v>
      </c>
      <c r="N75" s="63" t="n">
        <f aca="false" ca="false" dt2D="false" dtr="false" t="normal">F75*M75/1000</f>
        <v>6.5</v>
      </c>
    </row>
    <row outlineLevel="0" r="76">
      <c r="A76" s="83" t="n"/>
      <c r="B76" s="84" t="n"/>
      <c r="C76" s="84" t="n"/>
      <c r="D76" s="84" t="n"/>
      <c r="E76" s="83" t="s">
        <v>40</v>
      </c>
      <c r="F76" s="83" t="n">
        <v>10</v>
      </c>
      <c r="G76" s="83" t="n"/>
      <c r="H76" s="85" t="n"/>
      <c r="I76" s="83" t="n">
        <v>0.08</v>
      </c>
      <c r="J76" s="83" t="n">
        <v>7.25</v>
      </c>
      <c r="K76" s="83" t="n">
        <v>0.26</v>
      </c>
      <c r="L76" s="83" t="n">
        <v>66.1</v>
      </c>
      <c r="M76" s="270" t="n">
        <v>670</v>
      </c>
      <c r="N76" s="63" t="n">
        <f aca="false" ca="false" dt2D="false" dtr="false" t="normal">F76*M76/1000</f>
        <v>6.7</v>
      </c>
    </row>
    <row ht="22.5" outlineLevel="0" r="77">
      <c r="A77" s="83" t="n"/>
      <c r="B77" s="89" t="s">
        <v>115</v>
      </c>
      <c r="C77" s="89" t="n">
        <v>120</v>
      </c>
      <c r="D77" s="89" t="n">
        <v>120</v>
      </c>
      <c r="E77" s="88" t="s">
        <v>116</v>
      </c>
      <c r="F77" s="88" t="n">
        <v>120</v>
      </c>
      <c r="G77" s="88" t="n">
        <v>120</v>
      </c>
      <c r="H77" s="88" t="n">
        <v>120</v>
      </c>
      <c r="I77" s="88" t="n">
        <v>1.8</v>
      </c>
      <c r="J77" s="88" t="n">
        <v>0.084</v>
      </c>
      <c r="K77" s="88" t="n">
        <v>17.2</v>
      </c>
      <c r="L77" s="191" t="n">
        <v>74.76</v>
      </c>
      <c r="M77" s="270" t="n">
        <v>170</v>
      </c>
      <c r="N77" s="63" t="n">
        <f aca="false" ca="false" dt2D="false" dtr="false" t="normal">F77*M77/1000</f>
        <v>20.4</v>
      </c>
    </row>
    <row outlineLevel="0" r="78">
      <c r="A78" s="83" t="s">
        <v>45</v>
      </c>
      <c r="B78" s="84" t="s">
        <v>390</v>
      </c>
      <c r="C78" s="84" t="n">
        <v>100</v>
      </c>
      <c r="D78" s="84" t="n">
        <v>100</v>
      </c>
      <c r="E78" s="83" t="s">
        <v>390</v>
      </c>
      <c r="F78" s="83" t="n">
        <v>200</v>
      </c>
      <c r="G78" s="83" t="n">
        <v>100</v>
      </c>
      <c r="H78" s="85" t="n">
        <v>100</v>
      </c>
      <c r="I78" s="83" t="n"/>
      <c r="J78" s="86" t="n"/>
      <c r="K78" s="86" t="n">
        <v>18.2</v>
      </c>
      <c r="L78" s="86" t="n">
        <v>75</v>
      </c>
      <c r="M78" s="270" t="n">
        <v>80</v>
      </c>
      <c r="N78" s="63" t="n">
        <f aca="false" ca="false" dt2D="false" dtr="false" t="normal">F78*M78/1000</f>
        <v>16</v>
      </c>
    </row>
    <row customHeight="true" ht="11.25" outlineLevel="0" r="79">
      <c r="A79" s="119" t="s">
        <v>47</v>
      </c>
      <c r="B79" s="120" t="s"/>
      <c r="C79" s="145" t="n"/>
      <c r="D79" s="145" t="n"/>
      <c r="E79" s="83" t="n"/>
      <c r="F79" s="83" t="n"/>
      <c r="G79" s="83" t="n"/>
      <c r="H79" s="85" t="n"/>
      <c r="I79" s="86" t="n">
        <v>32.02</v>
      </c>
      <c r="J79" s="86" t="n">
        <v>30.194</v>
      </c>
      <c r="K79" s="86" t="n">
        <v>103.108</v>
      </c>
      <c r="L79" s="86" t="n">
        <v>819.01</v>
      </c>
      <c r="M79" s="270" t="s">
        <v>99</v>
      </c>
      <c r="N79" s="79" t="n">
        <f aca="false" ca="false" dt2D="false" dtr="false" t="normal">SUM(N62:N78)</f>
        <v>107.146</v>
      </c>
    </row>
    <row outlineLevel="0" r="80">
      <c r="A80" s="83" t="s">
        <v>48</v>
      </c>
      <c r="B80" s="84" t="n"/>
      <c r="C80" s="84" t="n"/>
      <c r="D80" s="84" t="n"/>
      <c r="E80" s="83" t="n"/>
      <c r="F80" s="83" t="n"/>
      <c r="G80" s="83" t="n"/>
      <c r="H80" s="85" t="n"/>
      <c r="I80" s="83" t="n"/>
      <c r="J80" s="83" t="n"/>
      <c r="K80" s="83" t="n"/>
      <c r="L80" s="86" t="n"/>
      <c r="M80" s="270" t="n"/>
      <c r="N80" s="63" t="n"/>
    </row>
    <row customHeight="true" ht="22.5" outlineLevel="0" r="81">
      <c r="A81" s="83" t="n"/>
      <c r="B81" s="84" t="s">
        <v>118</v>
      </c>
      <c r="C81" s="84" t="s">
        <v>399</v>
      </c>
      <c r="D81" s="84" t="s">
        <v>400</v>
      </c>
      <c r="E81" s="83" t="s">
        <v>119</v>
      </c>
      <c r="F81" s="83" t="n">
        <v>86.67</v>
      </c>
      <c r="G81" s="83" t="s">
        <v>120</v>
      </c>
      <c r="H81" s="85" t="n"/>
      <c r="I81" s="83" t="n">
        <v>1.3</v>
      </c>
      <c r="J81" s="83" t="n">
        <v>0.69</v>
      </c>
      <c r="K81" s="83" t="n">
        <v>7</v>
      </c>
      <c r="L81" s="83" t="n">
        <v>29.12</v>
      </c>
      <c r="M81" s="270" t="n">
        <v>30</v>
      </c>
      <c r="N81" s="63" t="n">
        <f aca="false" ca="false" dt2D="false" dtr="false" t="normal">F81*M81/1000</f>
        <v>2.6001</v>
      </c>
    </row>
    <row customHeight="true" ht="11.25" outlineLevel="0" r="82">
      <c r="A82" s="83" t="s">
        <v>121</v>
      </c>
      <c r="B82" s="87" t="s"/>
      <c r="C82" s="84" t="n"/>
      <c r="D82" s="84" t="n"/>
      <c r="E82" s="83" t="s">
        <v>69</v>
      </c>
      <c r="F82" s="83" t="n">
        <v>5</v>
      </c>
      <c r="G82" s="83" t="n">
        <v>5</v>
      </c>
      <c r="H82" s="85" t="n"/>
      <c r="I82" s="83" t="n"/>
      <c r="J82" s="83" t="n">
        <v>6.99</v>
      </c>
      <c r="K82" s="83" t="n"/>
      <c r="L82" s="83" t="n">
        <v>62.93</v>
      </c>
      <c r="M82" s="270" t="n">
        <v>140</v>
      </c>
      <c r="N82" s="63" t="n">
        <f aca="false" ca="false" dt2D="false" dtr="false" t="normal">F82*M82/1000</f>
        <v>0.7</v>
      </c>
    </row>
    <row outlineLevel="0" r="83">
      <c r="A83" s="83" t="n"/>
      <c r="B83" s="84" t="n"/>
      <c r="C83" s="84" t="n"/>
      <c r="D83" s="84" t="n"/>
      <c r="E83" s="83" t="s">
        <v>53</v>
      </c>
      <c r="F83" s="83" t="n">
        <v>30</v>
      </c>
      <c r="G83" s="83" t="n">
        <v>26.4</v>
      </c>
      <c r="H83" s="85" t="n"/>
      <c r="I83" s="83" t="n">
        <v>0.12</v>
      </c>
      <c r="J83" s="83" t="n">
        <v>0.105</v>
      </c>
      <c r="K83" s="83" t="n">
        <v>2.58</v>
      </c>
      <c r="L83" s="83" t="n">
        <v>11.88</v>
      </c>
      <c r="M83" s="270" t="n">
        <v>100</v>
      </c>
      <c r="N83" s="63" t="n">
        <f aca="false" ca="false" dt2D="false" dtr="false" t="normal">F83*M83/1000</f>
        <v>3</v>
      </c>
    </row>
    <row customHeight="true" ht="11.25" outlineLevel="0" r="84">
      <c r="A84" s="83" t="n"/>
      <c r="B84" s="84" t="n"/>
      <c r="C84" s="84" t="n"/>
      <c r="D84" s="84" t="n"/>
      <c r="E84" s="83" t="s">
        <v>28</v>
      </c>
      <c r="F84" s="83" t="n">
        <v>3</v>
      </c>
      <c r="G84" s="83" t="n">
        <v>3</v>
      </c>
      <c r="H84" s="85" t="n"/>
      <c r="I84" s="83" t="n"/>
      <c r="J84" s="83" t="n"/>
      <c r="K84" s="83" t="n">
        <v>2.99</v>
      </c>
      <c r="L84" s="83" t="n">
        <v>11.38</v>
      </c>
      <c r="M84" s="270" t="n">
        <v>80</v>
      </c>
      <c r="N84" s="63" t="n">
        <f aca="false" ca="false" dt2D="false" dtr="false" t="normal">F84*M84/1000</f>
        <v>0.24</v>
      </c>
    </row>
    <row outlineLevel="0" r="85">
      <c r="A85" s="83" t="s">
        <v>122</v>
      </c>
      <c r="B85" s="243" t="s">
        <v>123</v>
      </c>
      <c r="C85" s="243" t="n"/>
      <c r="D85" s="243" t="n"/>
      <c r="E85" s="83" t="s">
        <v>59</v>
      </c>
      <c r="F85" s="83" t="n">
        <v>66.7</v>
      </c>
      <c r="G85" s="83" t="n">
        <v>48</v>
      </c>
      <c r="H85" s="85" t="n"/>
      <c r="I85" s="83" t="n">
        <v>1.33</v>
      </c>
      <c r="J85" s="83" t="n">
        <v>0.19</v>
      </c>
      <c r="K85" s="83" t="n">
        <v>8.2</v>
      </c>
      <c r="L85" s="83" t="n">
        <v>38.42</v>
      </c>
      <c r="M85" s="270" t="n">
        <v>35</v>
      </c>
      <c r="N85" s="63" t="n">
        <f aca="false" ca="false" dt2D="false" dtr="false" t="normal">F85*M85/1000</f>
        <v>2.3345</v>
      </c>
    </row>
    <row outlineLevel="0" r="86">
      <c r="A86" s="83" t="n"/>
      <c r="B86" s="244" t="n"/>
      <c r="C86" s="244" t="s">
        <v>58</v>
      </c>
      <c r="D86" s="244" t="s">
        <v>58</v>
      </c>
      <c r="E86" s="83" t="s">
        <v>124</v>
      </c>
      <c r="F86" s="83" t="n">
        <v>20.5</v>
      </c>
      <c r="G86" s="83" t="n">
        <v>20</v>
      </c>
      <c r="H86" s="85" t="n"/>
      <c r="I86" s="83" t="n">
        <v>4.6</v>
      </c>
      <c r="J86" s="83" t="n">
        <v>0.3</v>
      </c>
      <c r="K86" s="83" t="n">
        <v>10.2</v>
      </c>
      <c r="L86" s="83" t="n">
        <v>62.8</v>
      </c>
      <c r="M86" s="270" t="n">
        <v>34</v>
      </c>
      <c r="N86" s="63" t="n">
        <f aca="false" ca="false" dt2D="false" dtr="false" t="normal">F86*M86/1000</f>
        <v>0.697</v>
      </c>
    </row>
    <row outlineLevel="0" r="87">
      <c r="A87" s="83" t="n"/>
      <c r="B87" s="245" t="n"/>
      <c r="C87" s="245" t="n"/>
      <c r="D87" s="245" t="n"/>
      <c r="E87" s="83" t="s">
        <v>60</v>
      </c>
      <c r="F87" s="83" t="n">
        <v>12</v>
      </c>
      <c r="G87" s="83" t="n">
        <v>10.8</v>
      </c>
      <c r="H87" s="85" t="n"/>
      <c r="I87" s="83" t="n">
        <v>0.168</v>
      </c>
      <c r="J87" s="83" t="n">
        <v>0.9</v>
      </c>
      <c r="K87" s="83" t="n">
        <v>0.81</v>
      </c>
      <c r="L87" s="83" t="n">
        <v>4.13</v>
      </c>
      <c r="M87" s="270" t="n">
        <v>40</v>
      </c>
      <c r="N87" s="63" t="n">
        <f aca="false" ca="false" dt2D="false" dtr="false" t="normal">F87*M87/1000</f>
        <v>0.48</v>
      </c>
    </row>
    <row outlineLevel="0" r="88">
      <c r="A88" s="83" t="n"/>
      <c r="B88" s="224" t="n"/>
      <c r="C88" s="224" t="n"/>
      <c r="D88" s="224" t="n"/>
      <c r="E88" s="83" t="s">
        <v>51</v>
      </c>
      <c r="F88" s="83" t="n">
        <v>12.5</v>
      </c>
      <c r="G88" s="83" t="n">
        <v>10.8</v>
      </c>
      <c r="H88" s="85" t="n"/>
      <c r="I88" s="83" t="n">
        <v>0.16</v>
      </c>
      <c r="J88" s="83" t="n">
        <v>0.01</v>
      </c>
      <c r="K88" s="83" t="n">
        <v>0.84</v>
      </c>
      <c r="L88" s="83" t="n">
        <v>3.4</v>
      </c>
      <c r="M88" s="270" t="n">
        <v>45</v>
      </c>
      <c r="N88" s="63" t="n">
        <f aca="false" ca="false" dt2D="false" dtr="false" t="normal">F88*M88/1000</f>
        <v>0.5625</v>
      </c>
    </row>
    <row outlineLevel="0" r="89">
      <c r="A89" s="83" t="n"/>
      <c r="B89" s="84" t="n"/>
      <c r="C89" s="84" t="n"/>
      <c r="D89" s="84" t="n"/>
      <c r="E89" s="83" t="s">
        <v>31</v>
      </c>
      <c r="F89" s="83" t="n">
        <v>5</v>
      </c>
      <c r="G89" s="83" t="n">
        <v>5</v>
      </c>
      <c r="H89" s="85" t="n"/>
      <c r="I89" s="83" t="n">
        <v>0.04</v>
      </c>
      <c r="J89" s="83" t="n">
        <v>3.63</v>
      </c>
      <c r="K89" s="83" t="n">
        <v>0.13</v>
      </c>
      <c r="L89" s="83" t="n">
        <v>33.05</v>
      </c>
      <c r="M89" s="270" t="n">
        <v>670</v>
      </c>
      <c r="N89" s="63" t="n">
        <f aca="false" ca="false" dt2D="false" dtr="false" t="normal">F89*M89/1000</f>
        <v>3.35</v>
      </c>
    </row>
    <row customHeight="true" ht="11.25" outlineLevel="0" r="90">
      <c r="A90" s="83" t="n"/>
      <c r="B90" s="84" t="n"/>
      <c r="C90" s="84" t="n"/>
      <c r="D90" s="84" t="n"/>
      <c r="E90" s="83" t="s">
        <v>30</v>
      </c>
      <c r="F90" s="83" t="n">
        <v>1</v>
      </c>
      <c r="G90" s="83" t="n"/>
      <c r="H90" s="85" t="n"/>
      <c r="I90" s="83" t="s">
        <v>29</v>
      </c>
      <c r="J90" s="83" t="s">
        <v>29</v>
      </c>
      <c r="K90" s="83" t="s">
        <v>29</v>
      </c>
      <c r="L90" s="83" t="s">
        <v>29</v>
      </c>
      <c r="M90" s="270" t="n">
        <v>16</v>
      </c>
      <c r="N90" s="63" t="n">
        <f aca="false" ca="false" dt2D="false" dtr="false" t="normal">F90*M90/1000</f>
        <v>0.016</v>
      </c>
    </row>
    <row outlineLevel="0" r="91">
      <c r="A91" s="83" t="n"/>
      <c r="B91" s="84" t="n"/>
      <c r="C91" s="84" t="n"/>
      <c r="D91" s="84" t="n"/>
      <c r="E91" s="83" t="s">
        <v>125</v>
      </c>
      <c r="F91" s="83" t="n">
        <v>40</v>
      </c>
      <c r="G91" s="83" t="n">
        <v>40</v>
      </c>
      <c r="H91" s="85" t="n"/>
      <c r="I91" s="83" t="n">
        <v>7.4</v>
      </c>
      <c r="J91" s="83" t="n">
        <v>6.48</v>
      </c>
      <c r="K91" s="83" t="s">
        <v>29</v>
      </c>
      <c r="L91" s="83" t="n">
        <v>88.29</v>
      </c>
      <c r="M91" s="270" t="n">
        <v>440</v>
      </c>
      <c r="N91" s="63" t="n">
        <f aca="false" ca="false" dt2D="false" dtr="false" t="normal">F91*M91/1000</f>
        <v>17.6</v>
      </c>
    </row>
    <row outlineLevel="0" r="92">
      <c r="A92" s="83" t="s">
        <v>126</v>
      </c>
      <c r="B92" s="84" t="s">
        <v>127</v>
      </c>
      <c r="C92" s="84" t="n"/>
      <c r="D92" s="84" t="n"/>
      <c r="E92" s="83" t="s">
        <v>67</v>
      </c>
      <c r="F92" s="83" t="n">
        <v>110</v>
      </c>
      <c r="G92" s="83" t="n">
        <v>79.8</v>
      </c>
      <c r="H92" s="85" t="n"/>
      <c r="I92" s="83" t="n">
        <v>16.69</v>
      </c>
      <c r="J92" s="83" t="n">
        <v>12.9</v>
      </c>
      <c r="K92" s="83" t="s">
        <v>29</v>
      </c>
      <c r="L92" s="83" t="n">
        <v>165.5</v>
      </c>
      <c r="M92" s="270" t="n">
        <v>440</v>
      </c>
      <c r="N92" s="63" t="n">
        <f aca="false" ca="false" dt2D="false" dtr="false" t="normal">F92*M92/1000</f>
        <v>48.4</v>
      </c>
    </row>
    <row outlineLevel="0" r="93">
      <c r="A93" s="83" t="n"/>
      <c r="B93" s="84" t="n"/>
      <c r="C93" s="84" t="n">
        <v>50</v>
      </c>
      <c r="D93" s="84" t="n">
        <v>50</v>
      </c>
      <c r="E93" s="83" t="s">
        <v>60</v>
      </c>
      <c r="F93" s="83" t="n">
        <v>29</v>
      </c>
      <c r="G93" s="83" t="n">
        <v>24.36</v>
      </c>
      <c r="H93" s="85" t="n"/>
      <c r="I93" s="83" t="n">
        <v>0.4</v>
      </c>
      <c r="J93" s="83" t="s">
        <v>29</v>
      </c>
      <c r="K93" s="83" t="n">
        <v>2.39</v>
      </c>
      <c r="L93" s="83" t="n">
        <v>9.98</v>
      </c>
      <c r="M93" s="270" t="n">
        <v>40</v>
      </c>
      <c r="N93" s="63" t="n">
        <f aca="false" ca="false" dt2D="false" dtr="false" t="normal">F93*M93/1000</f>
        <v>1.16</v>
      </c>
    </row>
    <row outlineLevel="0" r="94">
      <c r="A94" s="83" t="n"/>
      <c r="B94" s="84" t="n"/>
      <c r="C94" s="84" t="n"/>
      <c r="D94" s="84" t="n"/>
      <c r="E94" s="83" t="s">
        <v>31</v>
      </c>
      <c r="F94" s="83" t="n">
        <v>7</v>
      </c>
      <c r="G94" s="83" t="n">
        <v>7</v>
      </c>
      <c r="H94" s="85" t="n"/>
      <c r="I94" s="83" t="n">
        <v>0.06</v>
      </c>
      <c r="J94" s="83" t="n">
        <v>5.08</v>
      </c>
      <c r="K94" s="83" t="n">
        <v>0.18</v>
      </c>
      <c r="L94" s="83" t="n">
        <v>46.27</v>
      </c>
      <c r="M94" s="270" t="n">
        <v>670</v>
      </c>
      <c r="N94" s="63" t="n">
        <f aca="false" ca="false" dt2D="false" dtr="false" t="normal">F94*M94/1000</f>
        <v>4.69</v>
      </c>
    </row>
    <row outlineLevel="0" r="95">
      <c r="A95" s="83" t="n"/>
      <c r="B95" s="224" t="n"/>
      <c r="C95" s="224" t="n"/>
      <c r="D95" s="224" t="n"/>
      <c r="E95" s="83" t="s">
        <v>88</v>
      </c>
      <c r="F95" s="83" t="n">
        <v>4</v>
      </c>
      <c r="G95" s="83" t="n">
        <v>4</v>
      </c>
      <c r="H95" s="85" t="n"/>
      <c r="I95" s="83" t="n">
        <v>0.41</v>
      </c>
      <c r="J95" s="83" t="n">
        <v>0.04</v>
      </c>
      <c r="K95" s="83" t="n">
        <v>2.71</v>
      </c>
      <c r="L95" s="83" t="n">
        <v>13.08</v>
      </c>
      <c r="M95" s="270" t="n">
        <v>40</v>
      </c>
      <c r="N95" s="63" t="n">
        <f aca="false" ca="false" dt2D="false" dtr="false" t="normal">F95*M95/1000</f>
        <v>0.16</v>
      </c>
    </row>
    <row outlineLevel="0" r="96">
      <c r="A96" s="83" t="n"/>
      <c r="B96" s="84" t="n"/>
      <c r="C96" s="84" t="n"/>
      <c r="D96" s="84" t="n"/>
      <c r="E96" s="83" t="s">
        <v>128</v>
      </c>
      <c r="F96" s="83" t="n">
        <v>20</v>
      </c>
      <c r="G96" s="83" t="n">
        <v>20</v>
      </c>
      <c r="H96" s="85" t="n"/>
      <c r="I96" s="83" t="n">
        <v>0.56</v>
      </c>
      <c r="J96" s="83" t="n">
        <v>4</v>
      </c>
      <c r="K96" s="83" t="n">
        <v>0.64</v>
      </c>
      <c r="L96" s="83" t="n">
        <v>41.2</v>
      </c>
      <c r="M96" s="270" t="n">
        <v>190</v>
      </c>
      <c r="N96" s="63" t="n">
        <f aca="false" ca="false" dt2D="false" dtr="false" t="normal">F96*M96/1000</f>
        <v>3.8</v>
      </c>
    </row>
    <row outlineLevel="0" r="97">
      <c r="A97" s="83" t="n"/>
      <c r="B97" s="84" t="n"/>
      <c r="C97" s="84" t="n"/>
      <c r="D97" s="84" t="n"/>
      <c r="E97" s="83" t="s">
        <v>392</v>
      </c>
      <c r="F97" s="83" t="n">
        <v>3</v>
      </c>
      <c r="G97" s="83" t="n">
        <v>3</v>
      </c>
      <c r="H97" s="85" t="n"/>
      <c r="I97" s="83" t="n">
        <v>0.1</v>
      </c>
      <c r="J97" s="83" t="s">
        <v>29</v>
      </c>
      <c r="K97" s="83" t="n">
        <v>0.37</v>
      </c>
      <c r="L97" s="83" t="n">
        <v>2.04</v>
      </c>
      <c r="M97" s="270" t="n">
        <v>175</v>
      </c>
      <c r="N97" s="63" t="n">
        <f aca="false" ca="false" dt2D="false" dtr="false" t="normal">F97*M97/1000</f>
        <v>0.525</v>
      </c>
    </row>
    <row outlineLevel="0" r="98">
      <c r="A98" s="83" t="n"/>
      <c r="B98" s="84" t="n"/>
      <c r="C98" s="84" t="n"/>
      <c r="D98" s="84" t="n"/>
      <c r="E98" s="83" t="s">
        <v>30</v>
      </c>
      <c r="F98" s="83" t="n">
        <v>1</v>
      </c>
      <c r="G98" s="83" t="n">
        <v>1</v>
      </c>
      <c r="H98" s="85" t="n"/>
      <c r="I98" s="83" t="s">
        <v>29</v>
      </c>
      <c r="J98" s="83" t="s">
        <v>29</v>
      </c>
      <c r="K98" s="83" t="s">
        <v>29</v>
      </c>
      <c r="L98" s="83" t="s">
        <v>29</v>
      </c>
      <c r="M98" s="270" t="n">
        <v>16</v>
      </c>
      <c r="N98" s="63" t="n">
        <f aca="false" ca="false" dt2D="false" dtr="false" t="normal">F98*M98/1000</f>
        <v>0.016</v>
      </c>
    </row>
    <row customHeight="true" ht="11.25" outlineLevel="0" r="99">
      <c r="A99" s="83" t="s">
        <v>130</v>
      </c>
      <c r="B99" s="85" t="s">
        <v>131</v>
      </c>
      <c r="C99" s="141" t="n"/>
      <c r="D99" s="141" t="n"/>
      <c r="E99" s="83" t="s">
        <v>132</v>
      </c>
      <c r="F99" s="83" t="n">
        <v>47.6</v>
      </c>
      <c r="G99" s="83" t="n">
        <v>47.12</v>
      </c>
      <c r="H99" s="85" t="n"/>
      <c r="I99" s="83" t="n">
        <v>5.99</v>
      </c>
      <c r="J99" s="83" t="n">
        <v>1.55</v>
      </c>
      <c r="K99" s="83" t="n">
        <v>29.76</v>
      </c>
      <c r="L99" s="83" t="n">
        <v>157.9</v>
      </c>
      <c r="M99" s="270" t="n">
        <v>100</v>
      </c>
      <c r="N99" s="63" t="n">
        <f aca="false" ca="false" dt2D="false" dtr="false" t="normal">F99*M99/1000</f>
        <v>4.76</v>
      </c>
    </row>
    <row ht="22.5" outlineLevel="0" r="100">
      <c r="A100" s="83" t="n"/>
      <c r="B100" s="142" t="s"/>
      <c r="C100" s="143" t="s">
        <v>401</v>
      </c>
      <c r="D100" s="143" t="s">
        <v>402</v>
      </c>
      <c r="E100" s="83" t="s">
        <v>31</v>
      </c>
      <c r="F100" s="83" t="n">
        <v>5</v>
      </c>
      <c r="G100" s="83" t="n"/>
      <c r="H100" s="85" t="n"/>
      <c r="I100" s="83" t="n">
        <v>0.04</v>
      </c>
      <c r="J100" s="83" t="n">
        <v>3.63</v>
      </c>
      <c r="K100" s="83" t="n">
        <v>0.13</v>
      </c>
      <c r="L100" s="83" t="n">
        <v>33.05</v>
      </c>
      <c r="M100" s="270" t="n">
        <v>670</v>
      </c>
      <c r="N100" s="63" t="n">
        <f aca="false" ca="false" dt2D="false" dtr="false" t="normal">F100*M100/1000</f>
        <v>3.35</v>
      </c>
    </row>
    <row outlineLevel="0" r="101">
      <c r="A101" s="83" t="n"/>
      <c r="B101" s="84" t="n"/>
      <c r="C101" s="84" t="n"/>
      <c r="D101" s="84" t="n"/>
      <c r="E101" s="83" t="s">
        <v>30</v>
      </c>
      <c r="F101" s="83" t="n">
        <v>1</v>
      </c>
      <c r="G101" s="83" t="n"/>
      <c r="H101" s="85" t="n"/>
      <c r="I101" s="83" t="s">
        <v>29</v>
      </c>
      <c r="J101" s="83" t="s">
        <v>29</v>
      </c>
      <c r="K101" s="83" t="n"/>
      <c r="L101" s="83" t="n"/>
      <c r="M101" s="270" t="n">
        <v>16</v>
      </c>
      <c r="N101" s="63" t="n">
        <f aca="false" ca="false" dt2D="false" dtr="false" t="normal">F101*M101/1000</f>
        <v>0.016</v>
      </c>
    </row>
    <row customHeight="true" ht="11.25" outlineLevel="0" r="102">
      <c r="A102" s="83" t="s">
        <v>133</v>
      </c>
      <c r="B102" s="84" t="s">
        <v>79</v>
      </c>
      <c r="C102" s="84" t="n"/>
      <c r="D102" s="84" t="n"/>
      <c r="E102" s="83" t="s">
        <v>134</v>
      </c>
      <c r="F102" s="83" t="n">
        <v>25</v>
      </c>
      <c r="G102" s="83" t="n">
        <v>25</v>
      </c>
      <c r="H102" s="85" t="n"/>
      <c r="I102" s="83" t="n">
        <v>2.6</v>
      </c>
      <c r="J102" s="83" t="s">
        <v>29</v>
      </c>
      <c r="K102" s="83" t="n">
        <v>9.2</v>
      </c>
      <c r="L102" s="83" t="n">
        <v>48.6</v>
      </c>
      <c r="M102" s="270" t="n">
        <v>148</v>
      </c>
      <c r="N102" s="63" t="n">
        <f aca="false" ca="false" dt2D="false" dtr="false" t="normal">F102*M102/1000</f>
        <v>3.7</v>
      </c>
    </row>
    <row outlineLevel="0" r="103">
      <c r="A103" s="83" t="n"/>
      <c r="B103" s="87" t="s"/>
      <c r="C103" s="84" t="n">
        <v>200</v>
      </c>
      <c r="D103" s="84" t="n">
        <v>200</v>
      </c>
      <c r="E103" s="83" t="s">
        <v>28</v>
      </c>
      <c r="F103" s="83" t="n">
        <v>20</v>
      </c>
      <c r="G103" s="83" t="n">
        <v>20</v>
      </c>
      <c r="H103" s="85" t="n"/>
      <c r="I103" s="83" t="s">
        <v>29</v>
      </c>
      <c r="J103" s="83" t="s">
        <v>29</v>
      </c>
      <c r="K103" s="83" t="n">
        <v>21.4</v>
      </c>
      <c r="L103" s="83" t="n">
        <v>85.6</v>
      </c>
      <c r="M103" s="270" t="n">
        <v>80</v>
      </c>
      <c r="N103" s="63" t="n">
        <f aca="false" ca="false" dt2D="false" dtr="false" t="normal">F103*M103/1000</f>
        <v>1.6</v>
      </c>
    </row>
    <row outlineLevel="0" r="104">
      <c r="A104" s="83" t="n"/>
      <c r="B104" s="84" t="s">
        <v>81</v>
      </c>
      <c r="C104" s="84" t="s">
        <v>82</v>
      </c>
      <c r="D104" s="84" t="s">
        <v>83</v>
      </c>
      <c r="E104" s="104" t="s">
        <v>84</v>
      </c>
      <c r="F104" s="104" t="n">
        <v>40</v>
      </c>
      <c r="G104" s="104" t="n">
        <v>40</v>
      </c>
      <c r="H104" s="88" t="n">
        <v>40</v>
      </c>
      <c r="I104" s="83" t="n">
        <v>3.48</v>
      </c>
      <c r="J104" s="83" t="n">
        <v>0.6</v>
      </c>
      <c r="K104" s="83" t="n">
        <v>16</v>
      </c>
      <c r="L104" s="83" t="n">
        <v>83.6</v>
      </c>
      <c r="M104" s="270" t="n">
        <v>60</v>
      </c>
      <c r="N104" s="63" t="n">
        <f aca="false" ca="false" dt2D="false" dtr="false" t="normal">F104*M104/1000</f>
        <v>2.4</v>
      </c>
    </row>
    <row outlineLevel="0" r="105">
      <c r="A105" s="83" t="n"/>
      <c r="B105" s="224" t="n"/>
      <c r="C105" s="224" t="n"/>
      <c r="D105" s="224" t="n"/>
      <c r="E105" s="83" t="s">
        <v>85</v>
      </c>
      <c r="F105" s="83" t="n">
        <v>80</v>
      </c>
      <c r="G105" s="83" t="n">
        <v>80</v>
      </c>
      <c r="H105" s="85" t="n">
        <v>80</v>
      </c>
      <c r="I105" s="83" t="n">
        <v>5.28</v>
      </c>
      <c r="J105" s="83" t="n">
        <v>0.96</v>
      </c>
      <c r="K105" s="83" t="n">
        <v>28.24</v>
      </c>
      <c r="L105" s="83" t="n">
        <v>144.8</v>
      </c>
      <c r="M105" s="270" t="n">
        <v>51</v>
      </c>
      <c r="N105" s="63" t="n">
        <f aca="false" ca="false" dt2D="false" dtr="false" t="normal">F105*M105/1000</f>
        <v>4.08</v>
      </c>
    </row>
    <row customHeight="true" ht="11.25" outlineLevel="0" r="106">
      <c r="A106" s="83" t="n"/>
      <c r="B106" s="84" t="s">
        <v>135</v>
      </c>
      <c r="C106" s="102" t="n"/>
      <c r="D106" s="102" t="n"/>
      <c r="E106" s="83" t="s">
        <v>73</v>
      </c>
      <c r="F106" s="83" t="n">
        <v>32</v>
      </c>
      <c r="G106" s="83" t="n"/>
      <c r="H106" s="85" t="n"/>
      <c r="I106" s="83" t="n">
        <v>3.29</v>
      </c>
      <c r="J106" s="83" t="n">
        <v>0.34</v>
      </c>
      <c r="K106" s="83" t="n">
        <v>21.77</v>
      </c>
      <c r="L106" s="83" t="n">
        <v>106.9</v>
      </c>
      <c r="M106" s="270" t="n">
        <v>40</v>
      </c>
      <c r="N106" s="63" t="n">
        <f aca="false" ca="false" dt2D="false" dtr="false" t="normal">F106*M106/1000</f>
        <v>1.28</v>
      </c>
    </row>
    <row outlineLevel="0" r="107">
      <c r="A107" s="83" t="n"/>
      <c r="B107" s="87" t="s"/>
      <c r="C107" s="103" t="n">
        <v>50</v>
      </c>
      <c r="D107" s="103" t="n">
        <v>50</v>
      </c>
      <c r="E107" s="83" t="s">
        <v>136</v>
      </c>
      <c r="F107" s="83" t="n">
        <v>0.16</v>
      </c>
      <c r="G107" s="83" t="n"/>
      <c r="H107" s="85" t="n"/>
      <c r="I107" s="83" t="n">
        <v>0.01</v>
      </c>
      <c r="J107" s="83" t="s">
        <v>29</v>
      </c>
      <c r="K107" s="83" t="n">
        <v>0.1</v>
      </c>
      <c r="L107" s="83" t="n">
        <v>0.53</v>
      </c>
      <c r="M107" s="270" t="n">
        <v>40</v>
      </c>
      <c r="N107" s="63" t="n">
        <f aca="false" ca="false" dt2D="false" dtr="false" t="normal">F107*M107/1000</f>
        <v>0.0064</v>
      </c>
    </row>
    <row outlineLevel="0" r="108">
      <c r="A108" s="83" t="n"/>
      <c r="B108" s="84" t="n"/>
      <c r="C108" s="84" t="n"/>
      <c r="D108" s="84" t="n"/>
      <c r="E108" s="83" t="s">
        <v>28</v>
      </c>
      <c r="F108" s="83" t="n">
        <v>5.5</v>
      </c>
      <c r="G108" s="83" t="n"/>
      <c r="H108" s="85" t="n"/>
      <c r="I108" s="83" t="s">
        <v>29</v>
      </c>
      <c r="J108" s="83" t="s">
        <v>29</v>
      </c>
      <c r="K108" s="83" t="n">
        <v>5.48</v>
      </c>
      <c r="L108" s="83" t="n">
        <v>20.85</v>
      </c>
      <c r="M108" s="270" t="n">
        <v>80</v>
      </c>
      <c r="N108" s="63" t="n">
        <f aca="false" ca="false" dt2D="false" dtr="false" t="normal">F108*M108/1000</f>
        <v>0.44</v>
      </c>
    </row>
    <row outlineLevel="0" r="109">
      <c r="A109" s="83" t="n"/>
      <c r="B109" s="224" t="n"/>
      <c r="C109" s="224" t="n"/>
      <c r="D109" s="224" t="n"/>
      <c r="E109" s="83" t="s">
        <v>137</v>
      </c>
      <c r="F109" s="83" t="n">
        <v>1.6</v>
      </c>
      <c r="G109" s="83" t="n"/>
      <c r="H109" s="85" t="n"/>
      <c r="I109" s="83" t="s">
        <v>29</v>
      </c>
      <c r="J109" s="83" t="s">
        <v>29</v>
      </c>
      <c r="K109" s="83" t="n">
        <v>1.59</v>
      </c>
      <c r="L109" s="83" t="n">
        <v>6.06</v>
      </c>
      <c r="M109" s="270" t="n">
        <v>80</v>
      </c>
      <c r="N109" s="63" t="n">
        <f aca="false" ca="false" dt2D="false" dtr="false" t="normal">F109*M109/1000</f>
        <v>0.128</v>
      </c>
    </row>
    <row outlineLevel="0" r="110">
      <c r="A110" s="83" t="n"/>
      <c r="B110" s="84" t="n"/>
      <c r="C110" s="84" t="n"/>
      <c r="D110" s="84" t="n"/>
      <c r="E110" s="83" t="s">
        <v>31</v>
      </c>
      <c r="F110" s="83" t="n">
        <v>7.4</v>
      </c>
      <c r="G110" s="83" t="n"/>
      <c r="H110" s="85" t="n"/>
      <c r="I110" s="83" t="n">
        <v>0.06</v>
      </c>
      <c r="J110" s="83" t="n">
        <v>5.37</v>
      </c>
      <c r="K110" s="83" t="n">
        <v>0.19</v>
      </c>
      <c r="L110" s="83" t="n">
        <v>48.91</v>
      </c>
      <c r="M110" s="270" t="n">
        <v>670</v>
      </c>
      <c r="N110" s="63" t="n">
        <f aca="false" ca="false" dt2D="false" dtr="false" t="normal">F110*M110/1000</f>
        <v>4.958</v>
      </c>
    </row>
    <row outlineLevel="0" r="111">
      <c r="A111" s="83" t="n"/>
      <c r="B111" s="84" t="n"/>
      <c r="C111" s="84" t="n"/>
      <c r="D111" s="84" t="n"/>
      <c r="E111" s="83" t="s">
        <v>403</v>
      </c>
      <c r="F111" s="83" t="n">
        <v>0.01</v>
      </c>
      <c r="G111" s="83" t="n"/>
      <c r="H111" s="85" t="n"/>
      <c r="I111" s="83" t="n">
        <v>0.32</v>
      </c>
      <c r="J111" s="83" t="n">
        <v>0.29</v>
      </c>
      <c r="K111" s="83" t="n">
        <v>0.07</v>
      </c>
      <c r="L111" s="83" t="n">
        <v>3.41</v>
      </c>
      <c r="M111" s="270" t="n">
        <v>12</v>
      </c>
      <c r="N111" s="63" t="n">
        <f aca="false" ca="false" dt2D="false" dtr="false" t="normal">F111*M111</f>
        <v>0.12</v>
      </c>
    </row>
    <row outlineLevel="0" r="112">
      <c r="A112" s="83" t="n"/>
      <c r="B112" s="84" t="n"/>
      <c r="C112" s="84" t="n"/>
      <c r="D112" s="84" t="n"/>
      <c r="E112" s="83" t="s">
        <v>30</v>
      </c>
      <c r="F112" s="83" t="n">
        <v>0.03</v>
      </c>
      <c r="G112" s="83" t="n"/>
      <c r="H112" s="85" t="n"/>
      <c r="I112" s="83" t="n"/>
      <c r="J112" s="83" t="n"/>
      <c r="K112" s="83" t="n"/>
      <c r="L112" s="83" t="n"/>
      <c r="M112" s="270" t="n">
        <v>16</v>
      </c>
      <c r="N112" s="63" t="n">
        <f aca="false" ca="false" dt2D="false" dtr="false" t="normal">F112*M112/1000</f>
        <v>0.00048</v>
      </c>
    </row>
    <row outlineLevel="0" r="113">
      <c r="A113" s="83" t="n"/>
      <c r="B113" s="84" t="n"/>
      <c r="C113" s="84" t="n"/>
      <c r="D113" s="84" t="n"/>
      <c r="E113" s="83" t="s">
        <v>139</v>
      </c>
      <c r="F113" s="83" t="n">
        <v>1.3</v>
      </c>
      <c r="G113" s="83" t="n"/>
      <c r="H113" s="85" t="n"/>
      <c r="I113" s="83" t="n"/>
      <c r="J113" s="83" t="n"/>
      <c r="K113" s="83" t="n"/>
      <c r="L113" s="83" t="n"/>
      <c r="M113" s="270" t="n">
        <v>400</v>
      </c>
      <c r="N113" s="63" t="n">
        <f aca="false" ca="false" dt2D="false" dtr="false" t="normal">F113*M113/1000</f>
        <v>0.52</v>
      </c>
    </row>
    <row outlineLevel="0" r="114">
      <c r="A114" s="83" t="n"/>
      <c r="B114" s="84" t="s">
        <v>404</v>
      </c>
      <c r="C114" s="84" t="n">
        <v>100</v>
      </c>
      <c r="D114" s="84" t="n">
        <v>100</v>
      </c>
      <c r="E114" s="83" t="s">
        <v>405</v>
      </c>
      <c r="F114" s="83" t="n">
        <v>100</v>
      </c>
      <c r="G114" s="83" t="n">
        <v>100</v>
      </c>
      <c r="H114" s="85" t="n"/>
      <c r="I114" s="83" t="n">
        <v>0.2</v>
      </c>
      <c r="J114" s="83" t="n">
        <v>5.4</v>
      </c>
      <c r="K114" s="83" t="n">
        <v>32</v>
      </c>
      <c r="L114" s="83" t="n">
        <v>144</v>
      </c>
      <c r="M114" s="270" t="n">
        <v>500</v>
      </c>
      <c r="N114" s="63" t="n">
        <f aca="false" ca="false" dt2D="false" dtr="false" t="normal">F114*M114/1000</f>
        <v>50</v>
      </c>
    </row>
    <row customHeight="true" ht="11.25" outlineLevel="0" r="115">
      <c r="A115" s="121" t="s">
        <v>140</v>
      </c>
      <c r="B115" s="226" t="s"/>
      <c r="C115" s="227" t="n"/>
      <c r="D115" s="227" t="n"/>
      <c r="E115" s="86" t="n"/>
      <c r="F115" s="86" t="n"/>
      <c r="G115" s="86" t="n"/>
      <c r="H115" s="121" t="n"/>
      <c r="I115" s="86" t="n">
        <v>55.308</v>
      </c>
      <c r="J115" s="86" t="n">
        <v>59.655</v>
      </c>
      <c r="K115" s="86" t="n">
        <v>204.97</v>
      </c>
      <c r="L115" s="86" t="n">
        <v>1512.68</v>
      </c>
      <c r="M115" s="270" t="n"/>
      <c r="N115" s="79" t="n">
        <f aca="false" ca="false" dt2D="false" dtr="false" t="normal">SUM(N81:N114)</f>
        <v>167.68998</v>
      </c>
    </row>
    <row customHeight="true" ht="11.25" outlineLevel="0" r="116">
      <c r="A116" s="282" t="s">
        <v>97</v>
      </c>
      <c r="B116" s="283" t="s"/>
      <c r="C116" s="284" t="n"/>
      <c r="D116" s="284" t="n"/>
      <c r="E116" s="285" t="n"/>
      <c r="F116" s="285" t="n"/>
      <c r="G116" s="285" t="n"/>
      <c r="H116" s="286" t="n"/>
      <c r="I116" s="293" t="n">
        <v>87.328</v>
      </c>
      <c r="J116" s="293" t="n">
        <v>89.849</v>
      </c>
      <c r="K116" s="293" t="n">
        <v>308.078</v>
      </c>
      <c r="L116" s="293" t="n">
        <v>2331.69</v>
      </c>
      <c r="M116" s="294" t="n"/>
      <c r="N116" s="289" t="n">
        <f aca="false" ca="false" dt2D="false" dtr="false" t="normal">N115+N79</f>
        <v>274.83598</v>
      </c>
    </row>
    <row ht="21" outlineLevel="0" r="117">
      <c r="A117" s="60" t="s">
        <v>4</v>
      </c>
      <c r="B117" s="61" t="s">
        <v>5</v>
      </c>
      <c r="C117" s="61" t="n"/>
      <c r="D117" s="61" t="n"/>
      <c r="E117" s="60" t="s">
        <v>8</v>
      </c>
      <c r="F117" s="60" t="s">
        <v>9</v>
      </c>
      <c r="G117" s="60" t="s">
        <v>10</v>
      </c>
      <c r="H117" s="60" t="s">
        <v>11</v>
      </c>
      <c r="I117" s="60" t="s">
        <v>12</v>
      </c>
      <c r="J117" s="60" t="s">
        <v>13</v>
      </c>
      <c r="K117" s="60" t="s">
        <v>14</v>
      </c>
      <c r="L117" s="60" t="s">
        <v>15</v>
      </c>
      <c r="M117" s="295" t="s">
        <v>16</v>
      </c>
      <c r="N117" s="63" t="n"/>
    </row>
    <row outlineLevel="0" r="118">
      <c r="A118" s="291" t="s">
        <v>141</v>
      </c>
      <c r="B118" s="292" t="s"/>
      <c r="C118" s="65" t="n"/>
      <c r="D118" s="65" t="n"/>
      <c r="E118" s="66" t="n"/>
      <c r="F118" s="66" t="n"/>
      <c r="G118" s="66" t="n"/>
      <c r="H118" s="60" t="n"/>
      <c r="I118" s="67" t="n"/>
      <c r="J118" s="67" t="n"/>
      <c r="K118" s="67" t="n"/>
      <c r="L118" s="67" t="n"/>
      <c r="M118" s="295" t="n"/>
      <c r="N118" s="63" t="n"/>
    </row>
    <row outlineLevel="0" r="119">
      <c r="A119" s="68" t="s">
        <v>21</v>
      </c>
      <c r="B119" s="69" t="s"/>
      <c r="C119" s="70" t="n"/>
      <c r="D119" s="70" t="n"/>
      <c r="E119" s="67" t="n"/>
      <c r="F119" s="67" t="n"/>
      <c r="G119" s="67" t="n"/>
      <c r="H119" s="71" t="n"/>
      <c r="I119" s="67" t="n"/>
      <c r="J119" s="67" t="n"/>
      <c r="K119" s="67" t="n"/>
      <c r="L119" s="67" t="n"/>
      <c r="M119" s="295" t="n"/>
      <c r="N119" s="63" t="n"/>
    </row>
    <row customHeight="true" ht="11.25" outlineLevel="0" r="120">
      <c r="A120" s="67" t="n"/>
      <c r="B120" s="72" t="s">
        <v>142</v>
      </c>
      <c r="C120" s="72" t="n"/>
      <c r="D120" s="72" t="n"/>
      <c r="E120" s="67" t="s">
        <v>143</v>
      </c>
      <c r="F120" s="67" t="n">
        <v>39</v>
      </c>
      <c r="G120" s="67" t="n">
        <v>39</v>
      </c>
      <c r="H120" s="71" t="n"/>
      <c r="I120" s="73" t="n">
        <v>4.06</v>
      </c>
      <c r="J120" s="73" t="n">
        <v>0.43</v>
      </c>
      <c r="K120" s="73" t="n">
        <v>27.18</v>
      </c>
      <c r="L120" s="73" t="n">
        <v>142.13</v>
      </c>
      <c r="M120" s="295" t="n">
        <v>50</v>
      </c>
      <c r="N120" s="63" t="n">
        <f aca="false" ca="false" dt2D="false" dtr="false" t="normal">F120*M120/1000</f>
        <v>1.95</v>
      </c>
    </row>
    <row ht="22.5" outlineLevel="0" r="121">
      <c r="A121" s="67" t="n"/>
      <c r="B121" s="74" t="s"/>
      <c r="C121" s="72" t="s">
        <v>406</v>
      </c>
      <c r="D121" s="72" t="s">
        <v>407</v>
      </c>
      <c r="E121" s="67" t="s">
        <v>408</v>
      </c>
      <c r="F121" s="67" t="n">
        <v>1</v>
      </c>
      <c r="G121" s="67" t="n">
        <v>15</v>
      </c>
      <c r="H121" s="71" t="n"/>
      <c r="I121" s="75" t="n">
        <v>1.9</v>
      </c>
      <c r="J121" s="73" t="n">
        <v>1.73</v>
      </c>
      <c r="K121" s="73" t="n">
        <v>0.1</v>
      </c>
      <c r="L121" s="73" t="n">
        <v>26.33</v>
      </c>
      <c r="M121" s="295" t="n">
        <v>12</v>
      </c>
      <c r="N121" s="63" t="n">
        <f aca="false" ca="false" dt2D="false" dtr="false" t="normal">F121*M121/1000</f>
        <v>0.012</v>
      </c>
    </row>
    <row outlineLevel="0" r="122">
      <c r="A122" s="67" t="n"/>
      <c r="B122" s="76" t="s"/>
      <c r="C122" s="72" t="n"/>
      <c r="D122" s="72" t="n"/>
      <c r="E122" s="67" t="s">
        <v>30</v>
      </c>
      <c r="F122" s="67" t="n">
        <v>0.06</v>
      </c>
      <c r="G122" s="67" t="n">
        <v>0.06</v>
      </c>
      <c r="H122" s="71" t="n"/>
      <c r="I122" s="73" t="s">
        <v>29</v>
      </c>
      <c r="J122" s="73" t="s">
        <v>29</v>
      </c>
      <c r="K122" s="73" t="s">
        <v>29</v>
      </c>
      <c r="L122" s="73" t="n"/>
      <c r="M122" s="295" t="n">
        <v>16</v>
      </c>
      <c r="N122" s="63" t="n">
        <f aca="false" ca="false" dt2D="false" dtr="false" t="normal">F122*M122/1000</f>
        <v>0.00096</v>
      </c>
    </row>
    <row outlineLevel="0" r="123">
      <c r="A123" s="67" t="n"/>
      <c r="B123" s="72" t="n"/>
      <c r="C123" s="72" t="n"/>
      <c r="D123" s="72" t="n"/>
      <c r="E123" s="67" t="s">
        <v>27</v>
      </c>
      <c r="F123" s="67" t="n">
        <v>34.5</v>
      </c>
      <c r="G123" s="67" t="n">
        <v>34.5</v>
      </c>
      <c r="H123" s="71" t="n"/>
      <c r="I123" s="73" t="n">
        <v>0.97</v>
      </c>
      <c r="J123" s="73" t="n">
        <v>1.1</v>
      </c>
      <c r="K123" s="73" t="n">
        <v>1.63</v>
      </c>
      <c r="L123" s="73" t="n">
        <v>20.01</v>
      </c>
      <c r="M123" s="295" t="n">
        <v>65</v>
      </c>
      <c r="N123" s="63" t="n">
        <f aca="false" ca="false" dt2D="false" dtr="false" t="normal">F123*M123/1000</f>
        <v>2.2425</v>
      </c>
    </row>
    <row outlineLevel="0" r="124">
      <c r="A124" s="67" t="n"/>
      <c r="B124" s="72" t="n"/>
      <c r="C124" s="72" t="n"/>
      <c r="D124" s="72" t="n"/>
      <c r="E124" s="67" t="s">
        <v>147</v>
      </c>
      <c r="F124" s="67" t="n">
        <v>0.8</v>
      </c>
      <c r="G124" s="67" t="n">
        <v>0.8</v>
      </c>
      <c r="H124" s="71" t="n"/>
      <c r="I124" s="73" t="n"/>
      <c r="J124" s="73" t="n">
        <v>0.799</v>
      </c>
      <c r="K124" s="73" t="n"/>
      <c r="L124" s="73" t="n">
        <v>6.84</v>
      </c>
      <c r="M124" s="295" t="n">
        <v>140</v>
      </c>
      <c r="N124" s="63" t="n">
        <f aca="false" ca="false" dt2D="false" dtr="false" t="normal">F124*M124/1000</f>
        <v>0.112</v>
      </c>
    </row>
    <row outlineLevel="0" r="125">
      <c r="A125" s="67" t="n"/>
      <c r="B125" s="72" t="n"/>
      <c r="C125" s="72" t="n"/>
      <c r="D125" s="72" t="n"/>
      <c r="E125" s="67" t="s">
        <v>31</v>
      </c>
      <c r="F125" s="67" t="n">
        <v>2.3</v>
      </c>
      <c r="G125" s="67" t="n">
        <v>2.3</v>
      </c>
      <c r="H125" s="71" t="n"/>
      <c r="I125" s="73" t="n">
        <v>0.02</v>
      </c>
      <c r="J125" s="73" t="n">
        <v>1.63</v>
      </c>
      <c r="K125" s="73" t="n">
        <v>0.03</v>
      </c>
      <c r="L125" s="73" t="n">
        <v>14.87</v>
      </c>
      <c r="M125" s="295" t="n">
        <v>670</v>
      </c>
      <c r="N125" s="63" t="n">
        <f aca="false" ca="false" dt2D="false" dtr="false" t="normal">F125*M125/1000</f>
        <v>1.541</v>
      </c>
    </row>
    <row outlineLevel="0" r="126">
      <c r="A126" s="67" t="n"/>
      <c r="B126" s="72" t="n"/>
      <c r="C126" s="72" t="n"/>
      <c r="D126" s="72" t="n"/>
      <c r="E126" s="67" t="s">
        <v>31</v>
      </c>
      <c r="F126" s="67" t="n">
        <v>4</v>
      </c>
      <c r="G126" s="67" t="n">
        <v>4</v>
      </c>
      <c r="H126" s="71" t="n"/>
      <c r="I126" s="73" t="n">
        <v>0.03</v>
      </c>
      <c r="J126" s="77" t="n">
        <v>2.9</v>
      </c>
      <c r="K126" s="77" t="n">
        <v>0.1</v>
      </c>
      <c r="L126" s="77" t="n">
        <v>26.44</v>
      </c>
      <c r="M126" s="295" t="n">
        <v>670</v>
      </c>
      <c r="N126" s="63" t="n">
        <f aca="false" ca="false" dt2D="false" dtr="false" t="normal">F126*M126/1000</f>
        <v>2.68</v>
      </c>
    </row>
    <row customHeight="true" ht="11.25" outlineLevel="0" r="127">
      <c r="A127" s="67" t="s">
        <v>32</v>
      </c>
      <c r="B127" s="71" t="s">
        <v>33</v>
      </c>
      <c r="C127" s="80" t="n"/>
      <c r="D127" s="80" t="n"/>
      <c r="E127" s="67" t="s">
        <v>34</v>
      </c>
      <c r="F127" s="67" t="n">
        <v>4</v>
      </c>
      <c r="G127" s="67" t="n"/>
      <c r="H127" s="71" t="n"/>
      <c r="I127" s="67" t="n">
        <v>0.19</v>
      </c>
      <c r="J127" s="67" t="n">
        <v>0.14</v>
      </c>
      <c r="K127" s="67" t="n">
        <v>0.3</v>
      </c>
      <c r="L127" s="67" t="n"/>
      <c r="M127" s="295" t="n">
        <v>271</v>
      </c>
      <c r="N127" s="63" t="n">
        <f aca="false" ca="false" dt2D="false" dtr="false" t="normal">F127*M127/1000</f>
        <v>1.084</v>
      </c>
    </row>
    <row outlineLevel="0" r="128">
      <c r="A128" s="67" t="s">
        <v>35</v>
      </c>
      <c r="B128" s="81" t="s"/>
      <c r="C128" s="82" t="n">
        <v>200</v>
      </c>
      <c r="D128" s="82" t="n">
        <v>200</v>
      </c>
      <c r="E128" s="67" t="s">
        <v>114</v>
      </c>
      <c r="F128" s="67" t="n">
        <v>100</v>
      </c>
      <c r="G128" s="67" t="n"/>
      <c r="H128" s="71" t="n"/>
      <c r="I128" s="67" t="n">
        <v>2.82</v>
      </c>
      <c r="J128" s="67" t="n">
        <v>3.2</v>
      </c>
      <c r="K128" s="67" t="n">
        <v>4.73</v>
      </c>
      <c r="L128" s="67" t="n">
        <v>58</v>
      </c>
      <c r="M128" s="295" t="n">
        <v>65</v>
      </c>
      <c r="N128" s="63" t="n">
        <f aca="false" ca="false" dt2D="false" dtr="false" t="normal">F128*M128/1000</f>
        <v>6.5</v>
      </c>
    </row>
    <row outlineLevel="0" r="129">
      <c r="A129" s="67" t="n"/>
      <c r="B129" s="72" t="n"/>
      <c r="C129" s="72" t="n"/>
      <c r="D129" s="72" t="n"/>
      <c r="E129" s="67" t="s">
        <v>28</v>
      </c>
      <c r="F129" s="67" t="n">
        <v>20</v>
      </c>
      <c r="G129" s="67" t="n"/>
      <c r="H129" s="71" t="n"/>
      <c r="I129" s="67" t="s">
        <v>29</v>
      </c>
      <c r="J129" s="67" t="s">
        <v>29</v>
      </c>
      <c r="K129" s="67" t="n">
        <v>19.96</v>
      </c>
      <c r="L129" s="67" t="n">
        <v>75.8</v>
      </c>
      <c r="M129" s="295" t="n">
        <v>80</v>
      </c>
      <c r="N129" s="63" t="n">
        <f aca="false" ca="false" dt2D="false" dtr="false" t="normal">F129*M129/1000</f>
        <v>1.6</v>
      </c>
    </row>
    <row customHeight="true" ht="11.25" outlineLevel="0" r="130">
      <c r="A130" s="67" t="s">
        <v>36</v>
      </c>
      <c r="B130" s="72" t="s">
        <v>37</v>
      </c>
      <c r="C130" s="72" t="n"/>
      <c r="D130" s="72" t="n"/>
      <c r="E130" s="67" t="s">
        <v>38</v>
      </c>
      <c r="F130" s="67" t="n">
        <v>80</v>
      </c>
      <c r="G130" s="67" t="n">
        <v>80</v>
      </c>
      <c r="H130" s="71" t="n"/>
      <c r="I130" s="67" t="n">
        <v>6.96</v>
      </c>
      <c r="J130" s="67" t="n">
        <v>1.2</v>
      </c>
      <c r="K130" s="67" t="n">
        <v>32.96</v>
      </c>
      <c r="L130" s="67" t="n">
        <v>181</v>
      </c>
      <c r="M130" s="295" t="n">
        <v>60</v>
      </c>
      <c r="N130" s="63" t="n">
        <f aca="false" ca="false" dt2D="false" dtr="false" t="normal">F130*M130/1000</f>
        <v>4.8</v>
      </c>
    </row>
    <row ht="22.5" outlineLevel="0" r="131">
      <c r="A131" s="67" t="n"/>
      <c r="B131" s="76" t="s"/>
      <c r="C131" s="72" t="s">
        <v>409</v>
      </c>
      <c r="D131" s="72" t="s">
        <v>410</v>
      </c>
      <c r="E131" s="67" t="s">
        <v>39</v>
      </c>
      <c r="F131" s="67" t="n">
        <v>10</v>
      </c>
      <c r="G131" s="67" t="n"/>
      <c r="H131" s="71" t="n"/>
      <c r="I131" s="67" t="n">
        <v>2.68</v>
      </c>
      <c r="J131" s="67" t="n">
        <v>2.57</v>
      </c>
      <c r="K131" s="67" t="s">
        <v>29</v>
      </c>
      <c r="L131" s="67" t="n">
        <v>33.79</v>
      </c>
      <c r="M131" s="295" t="n">
        <v>650</v>
      </c>
      <c r="N131" s="63" t="n">
        <f aca="false" ca="false" dt2D="false" dtr="false" t="normal">F131*M131/1000</f>
        <v>6.5</v>
      </c>
    </row>
    <row outlineLevel="0" r="132">
      <c r="A132" s="67" t="n"/>
      <c r="B132" s="72" t="n"/>
      <c r="C132" s="72" t="n"/>
      <c r="D132" s="72" t="n"/>
      <c r="E132" s="67" t="s">
        <v>40</v>
      </c>
      <c r="F132" s="67" t="n">
        <v>10</v>
      </c>
      <c r="G132" s="67" t="n"/>
      <c r="H132" s="71" t="n"/>
      <c r="I132" s="67" t="n">
        <v>0.08</v>
      </c>
      <c r="J132" s="67" t="n">
        <v>7.25</v>
      </c>
      <c r="K132" s="67" t="n">
        <v>0.26</v>
      </c>
      <c r="L132" s="67" t="n">
        <v>66.1</v>
      </c>
      <c r="M132" s="295" t="n">
        <v>670</v>
      </c>
      <c r="N132" s="63" t="n">
        <f aca="false" ca="false" dt2D="false" dtr="false" t="normal">F132*M132/1000</f>
        <v>6.7</v>
      </c>
    </row>
    <row ht="22.5" outlineLevel="0" r="133">
      <c r="A133" s="67" t="n"/>
      <c r="B133" s="72" t="s">
        <v>115</v>
      </c>
      <c r="C133" s="72" t="n">
        <v>120</v>
      </c>
      <c r="D133" s="72" t="n">
        <v>120</v>
      </c>
      <c r="E133" s="67" t="s">
        <v>44</v>
      </c>
      <c r="F133" s="67" t="n">
        <v>120</v>
      </c>
      <c r="G133" s="67" t="n">
        <v>120</v>
      </c>
      <c r="H133" s="71" t="n">
        <v>120</v>
      </c>
      <c r="I133" s="66" t="n">
        <v>1.8</v>
      </c>
      <c r="J133" s="66" t="n">
        <v>0.08</v>
      </c>
      <c r="K133" s="66" t="n">
        <v>17.2</v>
      </c>
      <c r="L133" s="66" t="n">
        <v>74.8</v>
      </c>
      <c r="M133" s="295" t="n">
        <v>150</v>
      </c>
      <c r="N133" s="63" t="n">
        <f aca="false" ca="false" dt2D="false" dtr="false" t="normal">F133*M133/1000</f>
        <v>18</v>
      </c>
    </row>
    <row outlineLevel="0" r="134">
      <c r="A134" s="67" t="s">
        <v>45</v>
      </c>
      <c r="B134" s="72" t="s">
        <v>46</v>
      </c>
      <c r="C134" s="72" t="n">
        <v>100</v>
      </c>
      <c r="D134" s="72" t="n">
        <v>100</v>
      </c>
      <c r="E134" s="67" t="s">
        <v>390</v>
      </c>
      <c r="F134" s="67" t="n">
        <v>200</v>
      </c>
      <c r="G134" s="67" t="n">
        <v>100</v>
      </c>
      <c r="H134" s="71" t="n">
        <v>100</v>
      </c>
      <c r="I134" s="66" t="n"/>
      <c r="J134" s="66" t="n"/>
      <c r="K134" s="66" t="n">
        <v>19</v>
      </c>
      <c r="L134" s="66" t="n">
        <v>75</v>
      </c>
      <c r="M134" s="295" t="n">
        <v>80</v>
      </c>
      <c r="N134" s="63" t="n">
        <f aca="false" ca="false" dt2D="false" dtr="false" t="normal">F134*M134/1000</f>
        <v>16</v>
      </c>
    </row>
    <row customHeight="true" ht="11.25" outlineLevel="0" r="135">
      <c r="A135" s="61" t="s">
        <v>47</v>
      </c>
      <c r="B135" s="64" t="s"/>
      <c r="C135" s="65" t="n"/>
      <c r="D135" s="65" t="n"/>
      <c r="E135" s="67" t="n"/>
      <c r="F135" s="67" t="n"/>
      <c r="G135" s="67" t="n"/>
      <c r="H135" s="71" t="n"/>
      <c r="I135" s="66" t="e">
        <f aca="false" ca="false" dt2D="false" dtr="false" t="normal">#REF!+#REF!+#REF!+I133+I134</f>
        <v>#REF!</v>
      </c>
      <c r="J135" s="66" t="e">
        <f aca="false" ca="false" dt2D="false" dtr="false" t="normal">#REF!+#REF!+#REF!+J133+J134</f>
        <v>#REF!</v>
      </c>
      <c r="K135" s="66" t="e">
        <f aca="false" ca="false" dt2D="false" dtr="false" t="normal">#REF!+#REF!+#REF!+K133+K134</f>
        <v>#REF!</v>
      </c>
      <c r="L135" s="66" t="e">
        <f aca="false" ca="false" dt2D="false" dtr="false" t="normal">#REF!+#REF!+#REF!+L133+L134</f>
        <v>#REF!</v>
      </c>
      <c r="M135" s="296" t="n"/>
      <c r="N135" s="79" t="n">
        <f aca="false" ca="false" dt2D="false" dtr="false" t="normal">SUM(N120:N134)</f>
        <v>69.72246</v>
      </c>
    </row>
    <row outlineLevel="0" r="136">
      <c r="A136" s="67" t="s">
        <v>48</v>
      </c>
      <c r="B136" s="72" t="n"/>
      <c r="C136" s="72" t="n"/>
      <c r="D136" s="72" t="n"/>
      <c r="E136" s="67" t="n"/>
      <c r="F136" s="67" t="n"/>
      <c r="G136" s="67" t="n"/>
      <c r="H136" s="71" t="n"/>
      <c r="I136" s="67" t="n"/>
      <c r="J136" s="67" t="n"/>
      <c r="K136" s="67" t="n"/>
      <c r="L136" s="67" t="n"/>
      <c r="M136" s="295" t="n"/>
      <c r="N136" s="63" t="n"/>
    </row>
    <row customHeight="true" ht="11.25" outlineLevel="0" r="137">
      <c r="A137" s="67" t="s">
        <v>150</v>
      </c>
      <c r="B137" s="72" t="s">
        <v>151</v>
      </c>
      <c r="C137" s="72" t="n"/>
      <c r="D137" s="72" t="n"/>
      <c r="E137" s="67" t="s">
        <v>59</v>
      </c>
      <c r="F137" s="67" t="n">
        <v>46</v>
      </c>
      <c r="G137" s="67" t="n">
        <v>33.2</v>
      </c>
      <c r="H137" s="71" t="n"/>
      <c r="I137" s="67" t="n">
        <v>0.92</v>
      </c>
      <c r="J137" s="67" t="n">
        <v>0.1</v>
      </c>
      <c r="K137" s="67" t="n">
        <v>6.4</v>
      </c>
      <c r="L137" s="67" t="n">
        <v>26.5</v>
      </c>
      <c r="M137" s="295" t="n">
        <v>35</v>
      </c>
      <c r="N137" s="63" t="n">
        <f aca="false" ca="false" dt2D="false" dtr="false" t="normal">F137*M137/1000</f>
        <v>1.61</v>
      </c>
    </row>
    <row outlineLevel="0" r="138">
      <c r="A138" s="67" t="n"/>
      <c r="B138" s="76" t="s"/>
      <c r="C138" s="72" t="n"/>
      <c r="D138" s="72" t="n"/>
      <c r="E138" s="67" t="s">
        <v>119</v>
      </c>
      <c r="F138" s="67" t="n">
        <v>31</v>
      </c>
      <c r="G138" s="67" t="n">
        <v>24.8</v>
      </c>
      <c r="H138" s="71" t="n"/>
      <c r="I138" s="67" t="n">
        <v>0.46</v>
      </c>
      <c r="J138" s="67" t="n">
        <v>0.02</v>
      </c>
      <c r="K138" s="67" t="n">
        <v>2.57</v>
      </c>
      <c r="L138" s="67" t="n">
        <v>10.42</v>
      </c>
      <c r="M138" s="295" t="n">
        <v>30</v>
      </c>
      <c r="N138" s="63" t="n">
        <f aca="false" ca="false" dt2D="false" dtr="false" t="normal">F138*M138/1000</f>
        <v>0.93</v>
      </c>
    </row>
    <row outlineLevel="0" r="139">
      <c r="A139" s="83" t="n"/>
      <c r="B139" s="84" t="n"/>
      <c r="C139" s="84" t="n"/>
      <c r="D139" s="84" t="n"/>
      <c r="E139" s="83" t="s">
        <v>51</v>
      </c>
      <c r="F139" s="83" t="n">
        <v>19</v>
      </c>
      <c r="G139" s="83" t="n">
        <v>15.2</v>
      </c>
      <c r="H139" s="85" t="n"/>
      <c r="I139" s="83" t="n">
        <v>0.25</v>
      </c>
      <c r="J139" s="83" t="n">
        <v>0.01</v>
      </c>
      <c r="K139" s="83" t="n">
        <v>1.38</v>
      </c>
      <c r="L139" s="83" t="n">
        <v>5.18</v>
      </c>
      <c r="M139" s="270" t="n">
        <v>45</v>
      </c>
      <c r="N139" s="63" t="n">
        <f aca="false" ca="false" dt2D="false" dtr="false" t="normal">F139*M139/1000</f>
        <v>0.855</v>
      </c>
    </row>
    <row outlineLevel="0" r="140">
      <c r="A140" s="83" t="n"/>
      <c r="B140" s="84" t="n"/>
      <c r="C140" s="84" t="n"/>
      <c r="D140" s="84" t="n"/>
      <c r="E140" s="83" t="s">
        <v>61</v>
      </c>
      <c r="F140" s="83" t="n">
        <v>30</v>
      </c>
      <c r="G140" s="83" t="n">
        <v>30</v>
      </c>
      <c r="H140" s="85" t="n"/>
      <c r="I140" s="83" t="n">
        <v>0.24</v>
      </c>
      <c r="J140" s="83" t="n">
        <v>0.03</v>
      </c>
      <c r="K140" s="83" t="n">
        <v>0.48</v>
      </c>
      <c r="L140" s="83" t="n">
        <v>3.9</v>
      </c>
      <c r="M140" s="270" t="n">
        <v>137</v>
      </c>
      <c r="N140" s="63" t="n">
        <f aca="false" ca="false" dt2D="false" dtr="false" t="normal">F140*M140/1000</f>
        <v>4.11</v>
      </c>
    </row>
    <row outlineLevel="0" r="141">
      <c r="A141" s="83" t="n"/>
      <c r="B141" s="84" t="n"/>
      <c r="C141" s="84" t="n">
        <v>80</v>
      </c>
      <c r="D141" s="84" t="n">
        <v>120</v>
      </c>
      <c r="E141" s="83" t="s">
        <v>152</v>
      </c>
      <c r="F141" s="83" t="n">
        <v>15</v>
      </c>
      <c r="G141" s="83" t="n">
        <v>0.75</v>
      </c>
      <c r="H141" s="85" t="n"/>
      <c r="I141" s="83" t="n">
        <v>0.18</v>
      </c>
      <c r="J141" s="83" t="n">
        <v>0.07</v>
      </c>
      <c r="K141" s="83" t="n">
        <v>28.07</v>
      </c>
      <c r="L141" s="83" t="n">
        <v>10.95</v>
      </c>
      <c r="M141" s="270" t="n">
        <v>170</v>
      </c>
      <c r="N141" s="63" t="n">
        <f aca="false" ca="false" dt2D="false" dtr="false" t="normal">F141*M141/1000</f>
        <v>2.55</v>
      </c>
    </row>
    <row outlineLevel="0" r="142">
      <c r="A142" s="83" t="n"/>
      <c r="B142" s="84" t="n"/>
      <c r="C142" s="84" t="n"/>
      <c r="D142" s="84" t="n"/>
      <c r="E142" s="83" t="s">
        <v>60</v>
      </c>
      <c r="F142" s="83" t="n">
        <v>6</v>
      </c>
      <c r="G142" s="83" t="n">
        <v>4.4</v>
      </c>
      <c r="H142" s="85" t="n"/>
      <c r="I142" s="83" t="n">
        <v>0.15</v>
      </c>
      <c r="J142" s="83" t="n">
        <v>0.02</v>
      </c>
      <c r="K142" s="83" t="n">
        <v>0.35</v>
      </c>
      <c r="L142" s="83" t="n">
        <v>1.44</v>
      </c>
      <c r="M142" s="270" t="n">
        <v>40</v>
      </c>
      <c r="N142" s="63" t="n">
        <f aca="false" ca="false" dt2D="false" dtr="false" t="normal">F142*M142/1000</f>
        <v>0.24</v>
      </c>
    </row>
    <row outlineLevel="0" r="143">
      <c r="A143" s="83" t="n"/>
      <c r="B143" s="84" t="n"/>
      <c r="C143" s="84" t="n"/>
      <c r="D143" s="84" t="n"/>
      <c r="E143" s="83" t="s">
        <v>69</v>
      </c>
      <c r="F143" s="83" t="n">
        <v>5</v>
      </c>
      <c r="G143" s="83" t="n">
        <v>5</v>
      </c>
      <c r="H143" s="85" t="n"/>
      <c r="I143" s="83" t="s">
        <v>29</v>
      </c>
      <c r="J143" s="83" t="n">
        <v>4.99</v>
      </c>
      <c r="K143" s="83" t="n"/>
      <c r="L143" s="83" t="n">
        <v>44.95</v>
      </c>
      <c r="M143" s="270" t="n">
        <v>140</v>
      </c>
      <c r="N143" s="63" t="n">
        <f aca="false" ca="false" dt2D="false" dtr="false" t="normal">F143*M143/1000</f>
        <v>0.7</v>
      </c>
    </row>
    <row outlineLevel="0" r="144">
      <c r="A144" s="83" t="n"/>
      <c r="B144" s="84" t="n"/>
      <c r="C144" s="84" t="n"/>
      <c r="D144" s="84" t="n"/>
      <c r="E144" s="83" t="s">
        <v>30</v>
      </c>
      <c r="F144" s="83" t="n">
        <v>0.25</v>
      </c>
      <c r="G144" s="83" t="n">
        <v>0.25</v>
      </c>
      <c r="H144" s="85" t="n"/>
      <c r="I144" s="83" t="n"/>
      <c r="J144" s="83" t="n"/>
      <c r="K144" s="83" t="n"/>
      <c r="L144" s="83" t="n"/>
      <c r="M144" s="270" t="n">
        <v>16</v>
      </c>
      <c r="N144" s="63" t="n">
        <f aca="false" ca="false" dt2D="false" dtr="false" t="normal">F144*M144/1000</f>
        <v>0.004</v>
      </c>
    </row>
    <row ht="22.5" outlineLevel="0" r="145">
      <c r="A145" s="83" t="s">
        <v>155</v>
      </c>
      <c r="B145" s="84" t="s">
        <v>156</v>
      </c>
      <c r="C145" s="84" t="n"/>
      <c r="D145" s="84" t="n"/>
      <c r="E145" s="83" t="s">
        <v>157</v>
      </c>
      <c r="F145" s="83" t="n">
        <v>20</v>
      </c>
      <c r="G145" s="83" t="n">
        <v>20</v>
      </c>
      <c r="H145" s="85" t="n"/>
      <c r="I145" s="83" t="n">
        <v>0.13</v>
      </c>
      <c r="J145" s="83" t="s">
        <v>29</v>
      </c>
      <c r="K145" s="83" t="n">
        <v>0.91</v>
      </c>
      <c r="L145" s="83" t="n">
        <v>4.1</v>
      </c>
      <c r="M145" s="270" t="n">
        <v>50</v>
      </c>
      <c r="N145" s="63" t="n">
        <f aca="false" ca="false" dt2D="false" dtr="false" t="normal">F145*M145/1000</f>
        <v>1</v>
      </c>
    </row>
    <row outlineLevel="0" r="146">
      <c r="A146" s="83" t="n"/>
      <c r="B146" s="84" t="n"/>
      <c r="C146" s="84" t="n"/>
      <c r="D146" s="84" t="n"/>
      <c r="E146" s="83" t="s">
        <v>30</v>
      </c>
      <c r="F146" s="83" t="n">
        <v>0.5</v>
      </c>
      <c r="G146" s="83" t="n">
        <v>0.5</v>
      </c>
      <c r="H146" s="85" t="n"/>
      <c r="I146" s="83" t="s">
        <v>29</v>
      </c>
      <c r="J146" s="83" t="s">
        <v>29</v>
      </c>
      <c r="K146" s="83" t="s">
        <v>29</v>
      </c>
      <c r="L146" s="83" t="s">
        <v>29</v>
      </c>
      <c r="M146" s="270" t="n">
        <v>16</v>
      </c>
      <c r="N146" s="63" t="n">
        <f aca="false" ca="false" dt2D="false" dtr="false" t="normal">F146*M146/1000</f>
        <v>0.008</v>
      </c>
    </row>
    <row outlineLevel="0" r="147">
      <c r="A147" s="83" t="n"/>
      <c r="B147" s="84" t="n"/>
      <c r="C147" s="84" t="n"/>
      <c r="D147" s="84" t="n"/>
      <c r="E147" s="83" t="s">
        <v>60</v>
      </c>
      <c r="F147" s="83" t="n">
        <v>12</v>
      </c>
      <c r="G147" s="83" t="n">
        <v>10</v>
      </c>
      <c r="H147" s="85" t="n"/>
      <c r="I147" s="83" t="n">
        <v>0.17</v>
      </c>
      <c r="J147" s="83" t="n">
        <v>0.01</v>
      </c>
      <c r="K147" s="83" t="n">
        <v>0.97</v>
      </c>
      <c r="L147" s="83" t="n">
        <v>4.13</v>
      </c>
      <c r="M147" s="270" t="n">
        <v>40</v>
      </c>
      <c r="N147" s="63" t="n">
        <f aca="false" ca="false" dt2D="false" dtr="false" t="normal">F147*M147/1000</f>
        <v>0.48</v>
      </c>
    </row>
    <row outlineLevel="0" r="148">
      <c r="A148" s="83" t="n"/>
      <c r="B148" s="84" t="n"/>
      <c r="C148" s="84" t="n"/>
      <c r="D148" s="84" t="n"/>
      <c r="E148" s="83" t="s">
        <v>51</v>
      </c>
      <c r="F148" s="83" t="n">
        <v>12.5</v>
      </c>
      <c r="G148" s="83" t="n">
        <v>10</v>
      </c>
      <c r="H148" s="85" t="n"/>
      <c r="I148" s="83" t="s">
        <v>29</v>
      </c>
      <c r="J148" s="83" t="n">
        <v>4</v>
      </c>
      <c r="K148" s="83" t="s">
        <v>29</v>
      </c>
      <c r="L148" s="83" t="n">
        <v>35.96</v>
      </c>
      <c r="M148" s="270" t="n">
        <v>45</v>
      </c>
      <c r="N148" s="63" t="n">
        <f aca="false" ca="false" dt2D="false" dtr="false" t="normal">F148*M148/1000</f>
        <v>0.5625</v>
      </c>
    </row>
    <row outlineLevel="0" r="149">
      <c r="A149" s="83" t="n"/>
      <c r="B149" s="84" t="n"/>
      <c r="C149" s="84" t="n"/>
      <c r="D149" s="84" t="n"/>
      <c r="E149" s="83" t="s">
        <v>69</v>
      </c>
      <c r="F149" s="83" t="n">
        <v>5</v>
      </c>
      <c r="G149" s="83" t="n">
        <v>5</v>
      </c>
      <c r="H149" s="85" t="n"/>
      <c r="I149" s="83" t="n">
        <v>1.95</v>
      </c>
      <c r="J149" s="83" t="n">
        <v>4.9</v>
      </c>
      <c r="K149" s="83" t="n">
        <v>2.91</v>
      </c>
      <c r="L149" s="83" t="n">
        <v>8.82</v>
      </c>
      <c r="M149" s="270" t="n">
        <v>140</v>
      </c>
      <c r="N149" s="63" t="n">
        <f aca="false" ca="false" dt2D="false" dtr="false" t="normal">F149*M149/1000</f>
        <v>0.7</v>
      </c>
    </row>
    <row outlineLevel="0" r="150">
      <c r="A150" s="83" t="n"/>
      <c r="B150" s="84" t="n"/>
      <c r="C150" s="84" t="n"/>
      <c r="D150" s="84" t="n"/>
      <c r="E150" s="83" t="s">
        <v>63</v>
      </c>
      <c r="F150" s="83" t="n">
        <v>40</v>
      </c>
      <c r="G150" s="83" t="s">
        <v>159</v>
      </c>
      <c r="H150" s="85" t="n"/>
      <c r="I150" s="83" t="n">
        <v>10</v>
      </c>
      <c r="J150" s="83" t="n">
        <v>6.48</v>
      </c>
      <c r="K150" s="83" t="s">
        <v>29</v>
      </c>
      <c r="L150" s="83" t="n">
        <v>88.29</v>
      </c>
      <c r="M150" s="270" t="n">
        <v>440</v>
      </c>
      <c r="N150" s="63" t="n">
        <f aca="false" ca="false" dt2D="false" dtr="false" t="normal">F150*M150/1000</f>
        <v>17.6</v>
      </c>
    </row>
    <row customHeight="true" ht="11.25" outlineLevel="0" r="151">
      <c r="A151" s="88" t="s">
        <v>160</v>
      </c>
      <c r="B151" s="90" t="s">
        <v>411</v>
      </c>
      <c r="C151" s="90" t="n"/>
      <c r="D151" s="90" t="n"/>
      <c r="E151" s="88" t="s">
        <v>412</v>
      </c>
      <c r="F151" s="88" t="n">
        <v>160</v>
      </c>
      <c r="G151" s="88" t="n">
        <v>112</v>
      </c>
      <c r="H151" s="88" t="n"/>
      <c r="I151" s="88" t="s">
        <v>29</v>
      </c>
      <c r="J151" s="88" t="s">
        <v>29</v>
      </c>
      <c r="K151" s="88" t="s">
        <v>29</v>
      </c>
      <c r="L151" s="88" t="n">
        <v>0.21</v>
      </c>
      <c r="M151" s="270" t="n">
        <v>270</v>
      </c>
      <c r="N151" s="63" t="n">
        <f aca="false" ca="false" dt2D="false" dtr="false" t="normal">F151*M151/1000</f>
        <v>43.2</v>
      </c>
    </row>
    <row outlineLevel="0" r="152">
      <c r="A152" s="88" t="n"/>
      <c r="B152" s="89" t="n"/>
      <c r="C152" s="89" t="n"/>
      <c r="D152" s="89" t="n"/>
      <c r="E152" s="88" t="s">
        <v>88</v>
      </c>
      <c r="F152" s="88" t="n">
        <v>4</v>
      </c>
      <c r="G152" s="88" t="n">
        <v>4</v>
      </c>
      <c r="H152" s="88" t="n"/>
      <c r="I152" s="88" t="n">
        <v>0.22</v>
      </c>
      <c r="J152" s="88" t="n">
        <v>0.02</v>
      </c>
      <c r="K152" s="88" t="n">
        <v>1.44</v>
      </c>
      <c r="L152" s="88" t="n">
        <v>6.62</v>
      </c>
      <c r="M152" s="270" t="n">
        <v>40</v>
      </c>
      <c r="N152" s="63" t="n">
        <f aca="false" ca="false" dt2D="false" dtr="false" t="normal">F152*M152/1000</f>
        <v>0.16</v>
      </c>
    </row>
    <row outlineLevel="0" r="153">
      <c r="A153" s="88" t="n"/>
      <c r="B153" s="89" t="n"/>
      <c r="C153" s="89" t="n"/>
      <c r="D153" s="89" t="n"/>
      <c r="E153" s="88" t="s">
        <v>60</v>
      </c>
      <c r="F153" s="88" t="n">
        <v>48</v>
      </c>
      <c r="G153" s="88" t="n">
        <v>40</v>
      </c>
      <c r="H153" s="88" t="n"/>
      <c r="I153" s="88" t="n">
        <v>0.57</v>
      </c>
      <c r="J153" s="88" t="n">
        <v>0.06</v>
      </c>
      <c r="K153" s="88" t="n">
        <v>0.47</v>
      </c>
      <c r="L153" s="88" t="n">
        <v>15.82</v>
      </c>
      <c r="M153" s="270" t="n">
        <v>40</v>
      </c>
      <c r="N153" s="63" t="n">
        <f aca="false" ca="false" dt2D="false" dtr="false" t="normal">F153*M153/1000</f>
        <v>1.92</v>
      </c>
    </row>
    <row outlineLevel="0" r="154">
      <c r="A154" s="88" t="n"/>
      <c r="B154" s="89" t="n"/>
      <c r="C154" s="89" t="n"/>
      <c r="D154" s="89" t="n"/>
      <c r="E154" s="88" t="s">
        <v>30</v>
      </c>
      <c r="F154" s="88" t="n">
        <v>0.6</v>
      </c>
      <c r="G154" s="88" t="n">
        <v>0.6</v>
      </c>
      <c r="H154" s="88" t="n"/>
      <c r="I154" s="88" t="s">
        <v>29</v>
      </c>
      <c r="J154" s="88" t="s">
        <v>29</v>
      </c>
      <c r="K154" s="88" t="s">
        <v>29</v>
      </c>
      <c r="L154" s="88" t="s">
        <v>29</v>
      </c>
      <c r="M154" s="270" t="n">
        <v>16</v>
      </c>
      <c r="N154" s="63" t="n">
        <f aca="false" ca="false" dt2D="false" dtr="false" t="normal">F154*M154/1000</f>
        <v>0.0096</v>
      </c>
    </row>
    <row customHeight="true" ht="11.25" outlineLevel="0" r="155">
      <c r="A155" s="88" t="n"/>
      <c r="B155" s="89" t="n"/>
      <c r="C155" s="89" t="n"/>
      <c r="D155" s="89" t="n"/>
      <c r="E155" s="88" t="s">
        <v>69</v>
      </c>
      <c r="F155" s="88" t="n">
        <v>15</v>
      </c>
      <c r="G155" s="88" t="n">
        <v>15</v>
      </c>
      <c r="H155" s="88" t="n"/>
      <c r="I155" s="88" t="s">
        <v>29</v>
      </c>
      <c r="J155" s="88" t="n">
        <v>1.99</v>
      </c>
      <c r="K155" s="88" t="s">
        <v>29</v>
      </c>
      <c r="L155" s="88" t="n">
        <v>17.98</v>
      </c>
      <c r="M155" s="270" t="n">
        <v>140</v>
      </c>
      <c r="N155" s="63" t="n">
        <v>5.44</v>
      </c>
    </row>
    <row ht="22.5" outlineLevel="0" r="156">
      <c r="A156" s="83" t="s">
        <v>164</v>
      </c>
      <c r="B156" s="84" t="s">
        <v>165</v>
      </c>
      <c r="C156" s="84" t="n">
        <v>40</v>
      </c>
      <c r="D156" s="84" t="n">
        <v>60</v>
      </c>
      <c r="E156" s="83" t="s">
        <v>69</v>
      </c>
      <c r="F156" s="83" t="n">
        <v>1</v>
      </c>
      <c r="G156" s="83" t="n"/>
      <c r="H156" s="85" t="n"/>
      <c r="I156" s="83" t="n">
        <v>0.26</v>
      </c>
      <c r="J156" s="83" t="n">
        <v>0.02</v>
      </c>
      <c r="K156" s="83" t="n">
        <v>1.71</v>
      </c>
      <c r="L156" s="83" t="n">
        <v>8.35</v>
      </c>
      <c r="M156" s="270" t="n">
        <v>140</v>
      </c>
      <c r="N156" s="63" t="n">
        <f aca="false" ca="false" dt2D="false" dtr="false" t="normal">F156*M156/1000</f>
        <v>0.14</v>
      </c>
    </row>
    <row outlineLevel="0" r="157">
      <c r="A157" s="83" t="n"/>
      <c r="B157" s="84" t="n"/>
      <c r="C157" s="84" t="n"/>
      <c r="D157" s="84" t="n"/>
      <c r="E157" s="83" t="s">
        <v>73</v>
      </c>
      <c r="F157" s="83" t="n">
        <v>2.5</v>
      </c>
      <c r="G157" s="83" t="n"/>
      <c r="H157" s="85" t="n"/>
      <c r="I157" s="83" t="n">
        <v>0.18</v>
      </c>
      <c r="J157" s="83" t="s">
        <v>29</v>
      </c>
      <c r="K157" s="83" t="n">
        <v>0.62</v>
      </c>
      <c r="L157" s="83" t="n">
        <v>3.4</v>
      </c>
      <c r="M157" s="270" t="n">
        <v>40</v>
      </c>
      <c r="N157" s="63" t="n">
        <f aca="false" ca="false" dt2D="false" dtr="false" t="normal">F157*M157/1000</f>
        <v>0.1</v>
      </c>
    </row>
    <row outlineLevel="0" r="158">
      <c r="A158" s="83" t="n"/>
      <c r="B158" s="84" t="n"/>
      <c r="C158" s="84" t="n"/>
      <c r="D158" s="84" t="n"/>
      <c r="E158" s="83" t="s">
        <v>392</v>
      </c>
      <c r="F158" s="83" t="n">
        <v>5</v>
      </c>
      <c r="G158" s="83" t="n"/>
      <c r="H158" s="85" t="n"/>
      <c r="I158" s="83" t="n">
        <v>0.05</v>
      </c>
      <c r="J158" s="83" t="n">
        <v>0</v>
      </c>
      <c r="K158" s="83" t="n">
        <v>0.28</v>
      </c>
      <c r="L158" s="83" t="n">
        <v>1.32</v>
      </c>
      <c r="M158" s="270" t="n">
        <v>175</v>
      </c>
      <c r="N158" s="63" t="n">
        <f aca="false" ca="false" dt2D="false" dtr="false" t="normal">F158*M158/1000</f>
        <v>0.875</v>
      </c>
    </row>
    <row outlineLevel="0" r="159">
      <c r="A159" s="83" t="n"/>
      <c r="B159" s="84" t="n"/>
      <c r="C159" s="84" t="n"/>
      <c r="D159" s="84" t="n"/>
      <c r="E159" s="83" t="s">
        <v>51</v>
      </c>
      <c r="F159" s="83" t="n">
        <v>5</v>
      </c>
      <c r="G159" s="83" t="n">
        <v>4</v>
      </c>
      <c r="H159" s="85" t="n"/>
      <c r="I159" s="83" t="n">
        <v>0.01</v>
      </c>
      <c r="J159" s="83" t="s">
        <v>29</v>
      </c>
      <c r="K159" s="83" t="n">
        <v>0.09</v>
      </c>
      <c r="L159" s="83" t="n">
        <v>0.41</v>
      </c>
      <c r="M159" s="270" t="n">
        <v>45</v>
      </c>
      <c r="N159" s="63" t="n">
        <f aca="false" ca="false" dt2D="false" dtr="false" t="normal">F159*M159/1000</f>
        <v>0.225</v>
      </c>
    </row>
    <row outlineLevel="0" r="160">
      <c r="A160" s="83" t="n"/>
      <c r="B160" s="84" t="n"/>
      <c r="C160" s="84" t="n"/>
      <c r="D160" s="84" t="n"/>
      <c r="E160" s="83" t="s">
        <v>60</v>
      </c>
      <c r="F160" s="83" t="n">
        <v>1.2</v>
      </c>
      <c r="G160" s="83" t="n">
        <v>1</v>
      </c>
      <c r="H160" s="85" t="n"/>
      <c r="I160" s="83" t="s">
        <v>29</v>
      </c>
      <c r="J160" s="83" t="s">
        <v>29</v>
      </c>
      <c r="K160" s="83" t="n">
        <v>0.79</v>
      </c>
      <c r="L160" s="83" t="n">
        <v>3.03</v>
      </c>
      <c r="M160" s="270" t="n">
        <v>40</v>
      </c>
      <c r="N160" s="63" t="n">
        <f aca="false" ca="false" dt2D="false" dtr="false" t="normal">F160*M160/1000</f>
        <v>0.048</v>
      </c>
    </row>
    <row outlineLevel="0" r="161">
      <c r="A161" s="83" t="n"/>
      <c r="B161" s="84" t="n"/>
      <c r="C161" s="84" t="n"/>
      <c r="D161" s="84" t="n"/>
      <c r="E161" s="83" t="s">
        <v>28</v>
      </c>
      <c r="F161" s="83" t="n">
        <v>0.7</v>
      </c>
      <c r="G161" s="83" t="n"/>
      <c r="H161" s="85" t="n"/>
      <c r="I161" s="83" t="n">
        <v>0.91</v>
      </c>
      <c r="J161" s="83" t="n">
        <v>2.04</v>
      </c>
      <c r="K161" s="83" t="n">
        <v>4.1</v>
      </c>
      <c r="L161" s="83" t="n">
        <v>27.35</v>
      </c>
      <c r="M161" s="270" t="n">
        <v>80</v>
      </c>
      <c r="N161" s="63" t="n">
        <f aca="false" ca="false" dt2D="false" dtr="false" t="normal">F161*M161/1000</f>
        <v>0.056</v>
      </c>
    </row>
    <row customHeight="true" ht="11.25" outlineLevel="0" r="162">
      <c r="A162" s="88" t="s">
        <v>160</v>
      </c>
      <c r="B162" s="95" t="s">
        <v>166</v>
      </c>
      <c r="C162" s="95" t="n"/>
      <c r="D162" s="95" t="n"/>
      <c r="E162" s="88" t="s">
        <v>167</v>
      </c>
      <c r="F162" s="88" t="n">
        <v>35.7</v>
      </c>
      <c r="G162" s="88" t="n">
        <v>35.7</v>
      </c>
      <c r="H162" s="88" t="n"/>
      <c r="I162" s="88" t="n">
        <v>2.8</v>
      </c>
      <c r="J162" s="88" t="n">
        <v>0.4</v>
      </c>
      <c r="K162" s="88" t="n">
        <v>28.5</v>
      </c>
      <c r="L162" s="88" t="n">
        <v>132</v>
      </c>
      <c r="M162" s="297" t="n">
        <v>90</v>
      </c>
      <c r="N162" s="63" t="n">
        <f aca="false" ca="false" dt2D="false" dtr="false" t="normal">F162*M162/1000</f>
        <v>3.213</v>
      </c>
    </row>
    <row outlineLevel="0" r="163">
      <c r="A163" s="97" t="s"/>
      <c r="B163" s="98" t="s"/>
      <c r="C163" s="99" t="n"/>
      <c r="D163" s="99" t="n"/>
      <c r="E163" s="88" t="s">
        <v>168</v>
      </c>
      <c r="F163" s="88" t="n">
        <v>5</v>
      </c>
      <c r="G163" s="88" t="n">
        <v>5</v>
      </c>
      <c r="H163" s="88" t="n"/>
      <c r="I163" s="88" t="n"/>
      <c r="J163" s="88" t="n">
        <v>14.9</v>
      </c>
      <c r="K163" s="88" t="n"/>
      <c r="L163" s="88" t="n">
        <v>134.8</v>
      </c>
      <c r="M163" s="297" t="n">
        <v>670</v>
      </c>
      <c r="N163" s="63" t="n">
        <f aca="false" ca="false" dt2D="false" dtr="false" t="normal">F163*M163/1000</f>
        <v>3.35</v>
      </c>
    </row>
    <row outlineLevel="0" r="164">
      <c r="A164" s="100" t="s"/>
      <c r="B164" s="99" t="n"/>
      <c r="C164" s="99" t="n">
        <v>180</v>
      </c>
      <c r="D164" s="99" t="n">
        <v>220</v>
      </c>
      <c r="E164" s="88" t="s">
        <v>169</v>
      </c>
      <c r="F164" s="88" t="n">
        <v>2</v>
      </c>
      <c r="G164" s="88" t="n">
        <v>2</v>
      </c>
      <c r="H164" s="88" t="n"/>
      <c r="I164" s="88" t="n"/>
      <c r="J164" s="88" t="n"/>
      <c r="K164" s="88" t="n"/>
      <c r="L164" s="88" t="n"/>
      <c r="M164" s="297" t="n">
        <v>16</v>
      </c>
      <c r="N164" s="63" t="n">
        <f aca="false" ca="false" dt2D="false" dtr="false" t="normal">F164*M164/1000</f>
        <v>0.032</v>
      </c>
    </row>
    <row customHeight="true" ht="11.25" outlineLevel="0" r="165">
      <c r="A165" s="83" t="s">
        <v>171</v>
      </c>
      <c r="B165" s="84" t="s">
        <v>172</v>
      </c>
      <c r="C165" s="102" t="n"/>
      <c r="D165" s="102" t="n"/>
      <c r="E165" s="83" t="s">
        <v>53</v>
      </c>
      <c r="F165" s="83" t="n">
        <v>25</v>
      </c>
      <c r="G165" s="83" t="n">
        <v>22</v>
      </c>
      <c r="H165" s="85" t="n"/>
      <c r="I165" s="83" t="n">
        <v>0.1</v>
      </c>
      <c r="J165" s="83" t="n">
        <v>0.09</v>
      </c>
      <c r="K165" s="83" t="n">
        <v>2.2</v>
      </c>
      <c r="L165" s="83" t="n">
        <v>9.9</v>
      </c>
      <c r="M165" s="270" t="n">
        <v>100</v>
      </c>
      <c r="N165" s="63" t="n">
        <f aca="false" ca="false" dt2D="false" dtr="false" t="normal">F165*M165/1000</f>
        <v>2.5</v>
      </c>
    </row>
    <row outlineLevel="0" r="166">
      <c r="A166" s="83" t="n"/>
      <c r="B166" s="87" t="s"/>
      <c r="C166" s="103" t="n">
        <v>200</v>
      </c>
      <c r="D166" s="103" t="n">
        <v>200</v>
      </c>
      <c r="E166" s="83" t="s">
        <v>28</v>
      </c>
      <c r="F166" s="83" t="n">
        <v>20</v>
      </c>
      <c r="G166" s="83" t="n">
        <v>20</v>
      </c>
      <c r="H166" s="85" t="n"/>
      <c r="I166" s="83" t="n"/>
      <c r="J166" s="83" t="n"/>
      <c r="K166" s="83" t="n">
        <v>19.96</v>
      </c>
      <c r="L166" s="83" t="n">
        <v>75.8</v>
      </c>
      <c r="M166" s="270" t="n">
        <v>80</v>
      </c>
      <c r="N166" s="63" t="n">
        <f aca="false" ca="false" dt2D="false" dtr="false" t="normal">F166*M166/1000</f>
        <v>1.6</v>
      </c>
    </row>
    <row outlineLevel="0" r="167">
      <c r="A167" s="83" t="n"/>
      <c r="B167" s="84" t="s">
        <v>81</v>
      </c>
      <c r="C167" s="84" t="s">
        <v>82</v>
      </c>
      <c r="D167" s="84" t="s">
        <v>83</v>
      </c>
      <c r="E167" s="104" t="s">
        <v>84</v>
      </c>
      <c r="F167" s="104" t="n">
        <v>40</v>
      </c>
      <c r="G167" s="104" t="n">
        <v>40</v>
      </c>
      <c r="H167" s="88" t="n">
        <v>40</v>
      </c>
      <c r="I167" s="83" t="n">
        <v>3.48</v>
      </c>
      <c r="J167" s="83" t="n">
        <v>0.6</v>
      </c>
      <c r="K167" s="83" t="n">
        <v>16</v>
      </c>
      <c r="L167" s="83" t="n">
        <v>83.6</v>
      </c>
      <c r="M167" s="270" t="n">
        <v>60</v>
      </c>
      <c r="N167" s="63" t="n">
        <f aca="false" ca="false" dt2D="false" dtr="false" t="normal">F167*M167/1000</f>
        <v>2.4</v>
      </c>
    </row>
    <row outlineLevel="0" r="168">
      <c r="A168" s="83" t="n"/>
      <c r="B168" s="84" t="n"/>
      <c r="C168" s="84" t="n"/>
      <c r="D168" s="84" t="n"/>
      <c r="E168" s="83" t="s">
        <v>85</v>
      </c>
      <c r="F168" s="83" t="n">
        <v>80</v>
      </c>
      <c r="G168" s="83" t="n">
        <v>80</v>
      </c>
      <c r="H168" s="85" t="n">
        <v>80</v>
      </c>
      <c r="I168" s="83" t="n">
        <v>5.28</v>
      </c>
      <c r="J168" s="83" t="n">
        <v>0.96</v>
      </c>
      <c r="K168" s="83" t="n">
        <v>28.24</v>
      </c>
      <c r="L168" s="83" t="n">
        <v>144.8</v>
      </c>
      <c r="M168" s="270" t="n">
        <v>51</v>
      </c>
      <c r="N168" s="63" t="n">
        <f aca="false" ca="false" dt2D="false" dtr="false" t="normal">F168*M168/1000</f>
        <v>4.08</v>
      </c>
    </row>
    <row customHeight="true" ht="22.5" outlineLevel="0" r="169">
      <c r="A169" s="105" t="s">
        <v>173</v>
      </c>
      <c r="B169" s="106" t="s">
        <v>174</v>
      </c>
      <c r="C169" s="106" t="n">
        <v>110</v>
      </c>
      <c r="D169" s="106" t="n">
        <v>110</v>
      </c>
      <c r="E169" s="107" t="s">
        <v>73</v>
      </c>
      <c r="F169" s="108" t="n">
        <v>30</v>
      </c>
      <c r="G169" s="108" t="n"/>
      <c r="H169" s="108" t="n"/>
      <c r="I169" s="109" t="n">
        <v>2</v>
      </c>
      <c r="J169" s="109" t="n">
        <v>0.205</v>
      </c>
      <c r="K169" s="109" t="n">
        <v>12.87</v>
      </c>
      <c r="L169" s="109" t="n">
        <v>62.46</v>
      </c>
      <c r="M169" s="298" t="n">
        <v>40</v>
      </c>
      <c r="N169" s="111" t="n">
        <f aca="false" ca="false" dt2D="false" dtr="false" t="normal">F169*M169/1000</f>
        <v>1.2</v>
      </c>
    </row>
    <row outlineLevel="0" r="170">
      <c r="A170" s="112" t="s"/>
      <c r="B170" s="113" t="n"/>
      <c r="C170" s="113" t="n"/>
      <c r="D170" s="113" t="n"/>
      <c r="E170" s="107" t="s">
        <v>28</v>
      </c>
      <c r="F170" s="108" t="n">
        <v>1.5</v>
      </c>
      <c r="G170" s="108" t="n"/>
      <c r="H170" s="108" t="n"/>
      <c r="I170" s="83" t="n"/>
      <c r="J170" s="83" t="n"/>
      <c r="K170" s="83" t="n">
        <v>19.96</v>
      </c>
      <c r="L170" s="83" t="n">
        <v>75.8</v>
      </c>
      <c r="M170" s="298" t="n">
        <v>80</v>
      </c>
      <c r="N170" s="111" t="n">
        <f aca="false" ca="false" dt2D="false" dtr="false" t="normal">F170*M170/1000</f>
        <v>0.12</v>
      </c>
    </row>
    <row outlineLevel="0" r="171">
      <c r="A171" s="114" t="n"/>
      <c r="B171" s="113" t="n"/>
      <c r="C171" s="113" t="n"/>
      <c r="D171" s="113" t="n"/>
      <c r="E171" s="107" t="s">
        <v>31</v>
      </c>
      <c r="F171" s="108" t="n">
        <v>5</v>
      </c>
      <c r="G171" s="108" t="n"/>
      <c r="H171" s="108" t="n"/>
      <c r="I171" s="88" t="n"/>
      <c r="J171" s="88" t="n">
        <v>14.9</v>
      </c>
      <c r="K171" s="88" t="n"/>
      <c r="L171" s="88" t="n">
        <v>134.8</v>
      </c>
      <c r="M171" s="298" t="n">
        <v>670</v>
      </c>
      <c r="N171" s="111" t="n">
        <f aca="false" ca="false" dt2D="false" dtr="false" t="normal">F171*M171/1000</f>
        <v>3.35</v>
      </c>
    </row>
    <row outlineLevel="0" r="172">
      <c r="A172" s="114" t="n"/>
      <c r="B172" s="115" t="n"/>
      <c r="C172" s="115" t="n"/>
      <c r="D172" s="115" t="n"/>
      <c r="E172" s="107" t="s">
        <v>397</v>
      </c>
      <c r="F172" s="108" t="n">
        <v>0.18</v>
      </c>
      <c r="G172" s="108" t="n">
        <v>3</v>
      </c>
      <c r="H172" s="108" t="n"/>
      <c r="I172" s="83" t="n">
        <v>0.63</v>
      </c>
      <c r="J172" s="83" t="n">
        <v>0.57</v>
      </c>
      <c r="K172" s="83" t="n">
        <v>0.03</v>
      </c>
      <c r="L172" s="83" t="n">
        <v>0.73</v>
      </c>
      <c r="M172" s="298" t="n">
        <v>12</v>
      </c>
      <c r="N172" s="111" t="n">
        <f aca="false" ca="false" dt2D="false" dtr="false" t="normal">F172*M172</f>
        <v>2.16</v>
      </c>
      <c r="O172" s="272" t="n"/>
    </row>
    <row outlineLevel="0" r="173">
      <c r="A173" s="115" t="n"/>
      <c r="B173" s="115" t="n"/>
      <c r="C173" s="115" t="n"/>
      <c r="D173" s="115" t="n"/>
      <c r="E173" s="107" t="s">
        <v>139</v>
      </c>
      <c r="F173" s="108" t="n">
        <v>1</v>
      </c>
      <c r="G173" s="108" t="n"/>
      <c r="H173" s="108" t="n"/>
      <c r="I173" s="108" t="s">
        <v>29</v>
      </c>
      <c r="J173" s="108" t="s">
        <v>29</v>
      </c>
      <c r="K173" s="108" t="s">
        <v>29</v>
      </c>
      <c r="L173" s="108" t="s">
        <v>29</v>
      </c>
      <c r="M173" s="298" t="n">
        <v>400</v>
      </c>
      <c r="N173" s="111" t="n">
        <f aca="false" ca="false" dt2D="false" dtr="false" t="normal">F173*M173/1000</f>
        <v>0.4</v>
      </c>
    </row>
    <row outlineLevel="0" r="174">
      <c r="A174" s="115" t="n"/>
      <c r="B174" s="115" t="n"/>
      <c r="C174" s="115" t="n"/>
      <c r="D174" s="115" t="n"/>
      <c r="E174" s="107" t="s">
        <v>30</v>
      </c>
      <c r="F174" s="108" t="n">
        <v>0.25</v>
      </c>
      <c r="G174" s="108" t="n"/>
      <c r="H174" s="108" t="n"/>
      <c r="I174" s="108" t="s">
        <v>29</v>
      </c>
      <c r="J174" s="108" t="s">
        <v>29</v>
      </c>
      <c r="K174" s="108" t="s">
        <v>29</v>
      </c>
      <c r="L174" s="108" t="n">
        <v>62.93</v>
      </c>
      <c r="M174" s="298" t="n">
        <v>16</v>
      </c>
      <c r="N174" s="111" t="n">
        <f aca="false" ca="false" dt2D="false" dtr="false" t="normal">F174*M174/1000</f>
        <v>0.004</v>
      </c>
    </row>
    <row outlineLevel="0" r="175">
      <c r="A175" s="115" t="n"/>
      <c r="B175" s="115" t="n"/>
      <c r="C175" s="115" t="n"/>
      <c r="D175" s="115" t="n"/>
      <c r="E175" s="107" t="s">
        <v>91</v>
      </c>
      <c r="F175" s="108" t="n">
        <v>0.01</v>
      </c>
      <c r="G175" s="108" t="n">
        <v>1</v>
      </c>
      <c r="H175" s="108" t="n"/>
      <c r="I175" s="83" t="n">
        <v>0.63</v>
      </c>
      <c r="J175" s="83" t="n">
        <v>0.57</v>
      </c>
      <c r="K175" s="83" t="n">
        <v>0.03</v>
      </c>
      <c r="L175" s="83" t="n">
        <v>0.73</v>
      </c>
      <c r="M175" s="298" t="n">
        <v>12</v>
      </c>
      <c r="N175" s="111" t="n">
        <f aca="false" ca="false" dt2D="false" dtr="false" t="normal">F175*M175</f>
        <v>0.12</v>
      </c>
    </row>
    <row outlineLevel="0" r="176">
      <c r="A176" s="115" t="n"/>
      <c r="B176" s="115" t="n"/>
      <c r="C176" s="115" t="n"/>
      <c r="D176" s="115" t="n"/>
      <c r="E176" s="107" t="s">
        <v>177</v>
      </c>
      <c r="F176" s="108" t="n">
        <v>0.7</v>
      </c>
      <c r="G176" s="108" t="n"/>
      <c r="H176" s="108" t="n"/>
      <c r="I176" s="88" t="n"/>
      <c r="J176" s="88" t="n">
        <v>14.9</v>
      </c>
      <c r="K176" s="88" t="n"/>
      <c r="L176" s="88" t="n">
        <v>134.8</v>
      </c>
      <c r="M176" s="298" t="n">
        <v>140</v>
      </c>
      <c r="N176" s="111" t="n">
        <f aca="false" ca="false" dt2D="false" dtr="false" t="normal">F176*M176/1000</f>
        <v>0.098</v>
      </c>
    </row>
    <row outlineLevel="0" r="177">
      <c r="A177" s="115" t="n"/>
      <c r="B177" s="115" t="n"/>
      <c r="C177" s="115" t="n"/>
      <c r="D177" s="115" t="n"/>
      <c r="E177" s="107" t="s">
        <v>59</v>
      </c>
      <c r="F177" s="108" t="n">
        <v>108</v>
      </c>
      <c r="G177" s="108" t="n"/>
      <c r="H177" s="108" t="n"/>
      <c r="I177" s="108" t="n">
        <v>1.28</v>
      </c>
      <c r="J177" s="108" t="n">
        <v>0.26</v>
      </c>
      <c r="K177" s="108" t="n">
        <v>10.43</v>
      </c>
      <c r="L177" s="108" t="n">
        <v>375.43</v>
      </c>
      <c r="M177" s="298" t="n">
        <v>35</v>
      </c>
      <c r="N177" s="111" t="n">
        <f aca="false" ca="false" dt2D="false" dtr="false" t="normal">F177*M177/1000</f>
        <v>3.78</v>
      </c>
    </row>
    <row outlineLevel="0" r="178">
      <c r="A178" s="115" t="n"/>
      <c r="B178" s="115" t="n"/>
      <c r="C178" s="115" t="n"/>
      <c r="D178" s="115" t="n"/>
      <c r="E178" s="107" t="s">
        <v>397</v>
      </c>
      <c r="F178" s="108" t="n">
        <v>0.26</v>
      </c>
      <c r="G178" s="108" t="s">
        <v>178</v>
      </c>
      <c r="H178" s="108" t="n"/>
      <c r="I178" s="108" t="n">
        <v>1.59</v>
      </c>
      <c r="J178" s="108" t="n">
        <v>1.28</v>
      </c>
      <c r="K178" s="108" t="n">
        <v>0.076</v>
      </c>
      <c r="L178" s="110" t="n">
        <v>17.07</v>
      </c>
      <c r="M178" s="298" t="n">
        <v>12</v>
      </c>
      <c r="N178" s="111" t="n">
        <f aca="false" ca="false" dt2D="false" dtr="false" t="normal">F178*M178</f>
        <v>3.12</v>
      </c>
    </row>
    <row outlineLevel="0" r="179">
      <c r="A179" s="115" t="n"/>
      <c r="B179" s="115" t="n"/>
      <c r="C179" s="115" t="n"/>
      <c r="D179" s="115" t="n"/>
      <c r="E179" s="107" t="s">
        <v>31</v>
      </c>
      <c r="F179" s="108" t="n">
        <v>7.5</v>
      </c>
      <c r="G179" s="108" t="n"/>
      <c r="H179" s="108" t="n"/>
      <c r="I179" s="108" t="n">
        <v>0.06</v>
      </c>
      <c r="J179" s="108" t="n">
        <v>5.43</v>
      </c>
      <c r="K179" s="108" t="n">
        <v>0.06</v>
      </c>
      <c r="L179" s="110" t="n">
        <v>49.8</v>
      </c>
      <c r="M179" s="298" t="n">
        <v>670</v>
      </c>
      <c r="N179" s="111" t="n">
        <f aca="false" ca="false" dt2D="false" dtr="false" t="normal">F179*M179/1000</f>
        <v>5.025</v>
      </c>
    </row>
    <row outlineLevel="0" r="180">
      <c r="A180" s="83" t="n"/>
      <c r="B180" s="84" t="s">
        <v>404</v>
      </c>
      <c r="C180" s="84" t="n">
        <v>100</v>
      </c>
      <c r="D180" s="84" t="n">
        <v>100</v>
      </c>
      <c r="E180" s="83" t="s">
        <v>404</v>
      </c>
      <c r="F180" s="83" t="n">
        <v>100</v>
      </c>
      <c r="G180" s="83" t="n">
        <v>100</v>
      </c>
      <c r="H180" s="85" t="n"/>
      <c r="I180" s="86" t="n">
        <v>0.2</v>
      </c>
      <c r="J180" s="86" t="n">
        <v>5.4</v>
      </c>
      <c r="K180" s="86" t="n">
        <v>32</v>
      </c>
      <c r="L180" s="86" t="n">
        <v>144</v>
      </c>
      <c r="M180" s="270" t="n">
        <v>500</v>
      </c>
      <c r="N180" s="111" t="n">
        <f aca="false" ca="false" dt2D="false" dtr="false" t="normal">F180*M180/1000</f>
        <v>50</v>
      </c>
    </row>
    <row customHeight="true" ht="11.25" outlineLevel="0" r="181">
      <c r="A181" s="119" t="s">
        <v>140</v>
      </c>
      <c r="B181" s="120" t="s"/>
      <c r="C181" s="119" t="n"/>
      <c r="D181" s="119" t="n"/>
      <c r="E181" s="86" t="n"/>
      <c r="F181" s="86" t="n"/>
      <c r="G181" s="86" t="n"/>
      <c r="H181" s="121" t="n"/>
      <c r="I181" s="122" t="e">
        <f aca="false" ca="false" dt2D="false" dtr="false" t="normal">#REF!+#REF!+#REF!+#REF!+#REF!+#REF!+#REF!+#REF!+I180</f>
        <v>#REF!</v>
      </c>
      <c r="J181" s="122" t="e">
        <f aca="false" ca="false" dt2D="false" dtr="false" t="normal">#REF!+#REF!+#REF!+#REF!+#REF!+#REF!+#REF!+#REF!+J180</f>
        <v>#REF!</v>
      </c>
      <c r="K181" s="122" t="e">
        <f aca="false" ca="false" dt2D="false" dtr="false" t="normal">#REF!+#REF!+#REF!+#REF!+#REF!+#REF!+#REF!+#REF!+K180</f>
        <v>#REF!</v>
      </c>
      <c r="L181" s="122" t="e">
        <f aca="false" ca="false" dt2D="false" dtr="false" t="normal">#REF!+#REF!+#REF!+#REF!+#REF!+#REF!+#REF!+#REF!+L180</f>
        <v>#REF!</v>
      </c>
      <c r="M181" s="280" t="n"/>
      <c r="N181" s="118" t="n">
        <f aca="false" ca="false" dt2D="false" dtr="false" t="normal">SUM(N137:N180)</f>
        <v>170.0751</v>
      </c>
    </row>
    <row customHeight="true" ht="11.25" outlineLevel="0" r="182">
      <c r="A182" s="299" t="s">
        <v>97</v>
      </c>
      <c r="B182" s="300" t="s"/>
      <c r="C182" s="299" t="n"/>
      <c r="D182" s="299" t="n"/>
      <c r="E182" s="301" t="n"/>
      <c r="F182" s="301" t="n"/>
      <c r="G182" s="301" t="n"/>
      <c r="H182" s="302" t="n"/>
      <c r="I182" s="302" t="e">
        <f aca="false" ca="false" dt2D="false" dtr="false" t="normal">I135+I181</f>
        <v>#REF!</v>
      </c>
      <c r="J182" s="302" t="e">
        <f aca="false" ca="false" dt2D="false" dtr="false" t="normal">J135+J181</f>
        <v>#REF!</v>
      </c>
      <c r="K182" s="302" t="e">
        <f aca="false" ca="false" dt2D="false" dtr="false" t="normal">K135+K181</f>
        <v>#REF!</v>
      </c>
      <c r="L182" s="302" t="e">
        <f aca="false" ca="false" dt2D="false" dtr="false" t="normal">L135+L181</f>
        <v>#REF!</v>
      </c>
      <c r="M182" s="303" t="n"/>
      <c r="N182" s="304" t="n">
        <f aca="false" ca="false" dt2D="false" dtr="false" t="normal">N181+N135</f>
        <v>239.79756</v>
      </c>
    </row>
    <row ht="21" outlineLevel="0" r="183">
      <c r="A183" s="121" t="s">
        <v>99</v>
      </c>
      <c r="B183" s="121" t="s">
        <v>5</v>
      </c>
      <c r="C183" s="121" t="n"/>
      <c r="D183" s="121" t="n"/>
      <c r="E183" s="121" t="s">
        <v>8</v>
      </c>
      <c r="F183" s="121" t="s">
        <v>9</v>
      </c>
      <c r="G183" s="121" t="s">
        <v>10</v>
      </c>
      <c r="H183" s="121" t="s">
        <v>11</v>
      </c>
      <c r="I183" s="121" t="s">
        <v>12</v>
      </c>
      <c r="J183" s="121" t="s">
        <v>13</v>
      </c>
      <c r="K183" s="121" t="s">
        <v>14</v>
      </c>
      <c r="L183" s="121" t="s">
        <v>15</v>
      </c>
      <c r="M183" s="270" t="s">
        <v>16</v>
      </c>
      <c r="N183" s="63" t="n"/>
    </row>
    <row outlineLevel="0" r="184">
      <c r="A184" s="305" t="s">
        <v>413</v>
      </c>
      <c r="B184" s="306" t="s"/>
      <c r="C184" s="215" t="n"/>
      <c r="D184" s="215" t="n"/>
      <c r="E184" s="83" t="n"/>
      <c r="F184" s="83" t="n"/>
      <c r="G184" s="83" t="n"/>
      <c r="H184" s="85" t="n"/>
      <c r="I184" s="83" t="n"/>
      <c r="J184" s="83" t="n"/>
      <c r="K184" s="83" t="n"/>
      <c r="L184" s="83" t="n"/>
      <c r="M184" s="307" t="n"/>
      <c r="N184" s="63" t="n"/>
    </row>
    <row outlineLevel="0" r="185">
      <c r="A185" s="136" t="s">
        <v>21</v>
      </c>
      <c r="B185" s="137" t="s"/>
      <c r="C185" s="138" t="n"/>
      <c r="D185" s="138" t="n"/>
      <c r="E185" s="83" t="n"/>
      <c r="F185" s="83" t="n"/>
      <c r="G185" s="83" t="n"/>
      <c r="H185" s="85" t="n"/>
      <c r="I185" s="83" t="n"/>
      <c r="J185" s="83" t="n"/>
      <c r="K185" s="83" t="n"/>
      <c r="L185" s="83" t="n"/>
      <c r="M185" s="307" t="n"/>
      <c r="N185" s="63" t="n"/>
    </row>
    <row customHeight="true" ht="11.25" outlineLevel="0" r="186">
      <c r="B186" s="217" t="s">
        <v>180</v>
      </c>
      <c r="C186" s="217" t="n"/>
      <c r="D186" s="217" t="n"/>
      <c r="E186" s="83" t="s">
        <v>181</v>
      </c>
      <c r="F186" s="83" t="n">
        <v>48</v>
      </c>
      <c r="G186" s="83" t="n">
        <v>47.52</v>
      </c>
      <c r="H186" s="85" t="n"/>
      <c r="I186" s="83" t="n">
        <v>3.36</v>
      </c>
      <c r="J186" s="83" t="n">
        <v>0.57</v>
      </c>
      <c r="K186" s="83" t="n">
        <v>30.36</v>
      </c>
      <c r="L186" s="83" t="n">
        <v>156.8</v>
      </c>
      <c r="M186" s="307" t="n">
        <v>90</v>
      </c>
      <c r="N186" s="63" t="n">
        <f aca="false" ca="false" dt2D="false" dtr="false" t="normal">F186*M186/1000</f>
        <v>4.32</v>
      </c>
    </row>
    <row customHeight="true" ht="13.5" outlineLevel="0" r="187">
      <c r="A187" s="83" t="s">
        <v>182</v>
      </c>
      <c r="B187" s="218" t="s"/>
      <c r="C187" s="219" t="n"/>
      <c r="D187" s="219" t="n"/>
      <c r="E187" s="83" t="s">
        <v>183</v>
      </c>
      <c r="F187" s="83" t="n">
        <v>40.5</v>
      </c>
      <c r="G187" s="83" t="n">
        <v>40</v>
      </c>
      <c r="H187" s="85" t="n"/>
      <c r="I187" s="83" t="n">
        <v>6.76</v>
      </c>
      <c r="J187" s="83" t="n">
        <v>3.75</v>
      </c>
      <c r="K187" s="83" t="n">
        <v>0.81</v>
      </c>
      <c r="L187" s="83" t="n">
        <v>64.4</v>
      </c>
      <c r="M187" s="307" t="n">
        <v>310</v>
      </c>
      <c r="N187" s="63" t="n">
        <f aca="false" ca="false" dt2D="false" dtr="false" t="normal">F187*M187/1000</f>
        <v>12.555</v>
      </c>
    </row>
    <row ht="22.5" outlineLevel="0" r="188">
      <c r="A188" s="83" t="s">
        <v>184</v>
      </c>
      <c r="B188" s="220" t="s"/>
      <c r="C188" s="219" t="s">
        <v>356</v>
      </c>
      <c r="D188" s="219" t="s">
        <v>414</v>
      </c>
      <c r="E188" s="83" t="s">
        <v>397</v>
      </c>
      <c r="F188" s="83" t="n">
        <v>0.24</v>
      </c>
      <c r="G188" s="83" t="n">
        <v>10</v>
      </c>
      <c r="H188" s="85" t="n"/>
      <c r="I188" s="83" t="n">
        <v>1.27</v>
      </c>
      <c r="J188" s="83" t="n">
        <v>1.15</v>
      </c>
      <c r="K188" s="83" t="n">
        <v>0.07</v>
      </c>
      <c r="L188" s="83" t="n">
        <v>15.7</v>
      </c>
      <c r="M188" s="307" t="n">
        <v>12</v>
      </c>
      <c r="N188" s="63" t="n">
        <f aca="false" ca="false" dt2D="false" dtr="false" t="normal">F188*M188</f>
        <v>2.88</v>
      </c>
    </row>
    <row outlineLevel="0" r="189">
      <c r="A189" s="83" t="n"/>
      <c r="B189" s="221" t="n"/>
      <c r="C189" s="221" t="n"/>
      <c r="D189" s="221" t="n"/>
      <c r="E189" s="83" t="s">
        <v>28</v>
      </c>
      <c r="F189" s="83" t="n">
        <v>15</v>
      </c>
      <c r="G189" s="83" t="n">
        <v>15</v>
      </c>
      <c r="H189" s="85" t="n"/>
      <c r="I189" s="83" t="s">
        <v>29</v>
      </c>
      <c r="J189" s="83" t="s">
        <v>29</v>
      </c>
      <c r="K189" s="83" t="n">
        <v>14.97</v>
      </c>
      <c r="L189" s="83" t="n">
        <v>56.85</v>
      </c>
      <c r="M189" s="307" t="n">
        <v>80</v>
      </c>
      <c r="N189" s="63" t="n">
        <f aca="false" ca="false" dt2D="false" dtr="false" t="normal">F189*M189/1000</f>
        <v>1.2</v>
      </c>
    </row>
    <row outlineLevel="0" r="190">
      <c r="A190" s="83" t="n"/>
      <c r="B190" s="85" t="n"/>
      <c r="C190" s="85" t="n"/>
      <c r="D190" s="85" t="n"/>
      <c r="E190" s="83" t="s">
        <v>185</v>
      </c>
      <c r="F190" s="83" t="n">
        <v>20.5</v>
      </c>
      <c r="G190" s="83" t="n">
        <v>20</v>
      </c>
      <c r="H190" s="85" t="n"/>
      <c r="I190" s="83" t="n">
        <v>3.8</v>
      </c>
      <c r="J190" s="83" t="s">
        <v>29</v>
      </c>
      <c r="K190" s="83" t="n">
        <v>13.24</v>
      </c>
      <c r="L190" s="83" t="n">
        <v>52.4</v>
      </c>
      <c r="M190" s="307" t="n">
        <v>400</v>
      </c>
      <c r="N190" s="63" t="n">
        <f aca="false" ca="false" dt2D="false" dtr="false" t="normal">F190*M190/1000</f>
        <v>8.2</v>
      </c>
    </row>
    <row outlineLevel="0" r="191">
      <c r="A191" s="83" t="n"/>
      <c r="B191" s="85" t="n"/>
      <c r="C191" s="85" t="n"/>
      <c r="D191" s="85" t="n"/>
      <c r="E191" s="83" t="s">
        <v>31</v>
      </c>
      <c r="F191" s="83" t="n">
        <v>5</v>
      </c>
      <c r="G191" s="83" t="n">
        <v>5</v>
      </c>
      <c r="H191" s="85" t="n"/>
      <c r="I191" s="83" t="n">
        <v>0.04</v>
      </c>
      <c r="J191" s="83" t="n">
        <v>3.63</v>
      </c>
      <c r="K191" s="83" t="n">
        <v>0.28</v>
      </c>
      <c r="L191" s="83" t="n">
        <v>33.05</v>
      </c>
      <c r="M191" s="307" t="n">
        <v>670</v>
      </c>
      <c r="N191" s="63" t="n">
        <f aca="false" ca="false" dt2D="false" dtr="false" t="normal">F191*M191/1000</f>
        <v>3.35</v>
      </c>
    </row>
    <row outlineLevel="0" r="192">
      <c r="A192" s="83" t="n"/>
      <c r="B192" s="85" t="n"/>
      <c r="C192" s="85" t="n"/>
      <c r="D192" s="85" t="n"/>
      <c r="E192" s="83" t="s">
        <v>106</v>
      </c>
      <c r="F192" s="83" t="n">
        <v>5</v>
      </c>
      <c r="G192" s="83" t="n">
        <v>5</v>
      </c>
      <c r="H192" s="85" t="n"/>
      <c r="I192" s="83" t="n">
        <v>0.43</v>
      </c>
      <c r="J192" s="83" t="n">
        <v>0.03</v>
      </c>
      <c r="K192" s="83" t="n">
        <v>1.19</v>
      </c>
      <c r="L192" s="83" t="n">
        <v>10.45</v>
      </c>
      <c r="M192" s="307" t="n">
        <v>100</v>
      </c>
      <c r="N192" s="63" t="n">
        <f aca="false" ca="false" dt2D="false" dtr="false" t="normal">F192*M192/1000</f>
        <v>0.5</v>
      </c>
    </row>
    <row outlineLevel="0" r="193">
      <c r="A193" s="83" t="n"/>
      <c r="B193" s="85" t="n"/>
      <c r="C193" s="85" t="n"/>
      <c r="D193" s="85" t="n"/>
      <c r="E193" s="83" t="s">
        <v>128</v>
      </c>
      <c r="F193" s="83" t="n">
        <v>5</v>
      </c>
      <c r="G193" s="83" t="n">
        <v>5</v>
      </c>
      <c r="H193" s="85" t="n"/>
      <c r="I193" s="83" t="n">
        <v>0.14</v>
      </c>
      <c r="J193" s="83" t="n">
        <v>1</v>
      </c>
      <c r="K193" s="83" t="n">
        <v>0.16</v>
      </c>
      <c r="L193" s="83" t="n">
        <v>10.3</v>
      </c>
      <c r="M193" s="307" t="n">
        <v>190</v>
      </c>
      <c r="N193" s="63" t="n">
        <f aca="false" ca="false" dt2D="false" dtr="false" t="normal">F193*M193/1000</f>
        <v>0.95</v>
      </c>
    </row>
    <row customHeight="true" ht="11.25" outlineLevel="0" r="194">
      <c r="A194" s="83" t="n"/>
      <c r="B194" s="85" t="n"/>
      <c r="C194" s="85" t="n"/>
      <c r="D194" s="85" t="n"/>
      <c r="E194" s="83" t="s">
        <v>31</v>
      </c>
      <c r="F194" s="83" t="n">
        <v>10</v>
      </c>
      <c r="G194" s="83" t="n">
        <v>10</v>
      </c>
      <c r="H194" s="85" t="n"/>
      <c r="I194" s="83" t="n">
        <v>0.08</v>
      </c>
      <c r="J194" s="83" t="n">
        <v>7.25</v>
      </c>
      <c r="K194" s="83" t="n">
        <v>0.26</v>
      </c>
      <c r="L194" s="83" t="n">
        <v>66.1</v>
      </c>
      <c r="M194" s="307" t="n">
        <v>670</v>
      </c>
      <c r="N194" s="63" t="n">
        <f aca="false" ca="false" dt2D="false" dtr="false" t="normal">F194*M194/1000</f>
        <v>6.7</v>
      </c>
    </row>
    <row customHeight="true" ht="11.25" outlineLevel="0" r="195">
      <c r="A195" s="83" t="s">
        <v>113</v>
      </c>
      <c r="B195" s="85" t="s">
        <v>188</v>
      </c>
      <c r="C195" s="141" t="n"/>
      <c r="D195" s="141" t="n"/>
      <c r="E195" s="88" t="s">
        <v>189</v>
      </c>
      <c r="F195" s="88" t="n">
        <v>6</v>
      </c>
      <c r="G195" s="88" t="n"/>
      <c r="H195" s="88" t="n"/>
      <c r="I195" s="88" t="n">
        <v>0.9</v>
      </c>
      <c r="J195" s="88" t="n">
        <v>0.21</v>
      </c>
      <c r="K195" s="88" t="n"/>
      <c r="L195" s="88" t="n"/>
      <c r="M195" s="270" t="n">
        <v>500</v>
      </c>
      <c r="N195" s="63" t="n">
        <f aca="false" ca="false" dt2D="false" dtr="false" t="normal">F195*M195/1000</f>
        <v>3</v>
      </c>
    </row>
    <row outlineLevel="0" r="196">
      <c r="A196" s="83" t="n"/>
      <c r="B196" s="222" t="s"/>
      <c r="C196" s="229" t="n">
        <v>200</v>
      </c>
      <c r="D196" s="229" t="n">
        <v>200</v>
      </c>
      <c r="E196" s="88" t="s">
        <v>28</v>
      </c>
      <c r="F196" s="88" t="n">
        <v>18</v>
      </c>
      <c r="G196" s="88" t="n"/>
      <c r="H196" s="88" t="n"/>
      <c r="I196" s="88" t="n"/>
      <c r="J196" s="88" t="s">
        <v>29</v>
      </c>
      <c r="K196" s="88" t="n">
        <v>17.96</v>
      </c>
      <c r="L196" s="88" t="n">
        <v>68.22</v>
      </c>
      <c r="M196" s="270" t="n">
        <v>80</v>
      </c>
      <c r="N196" s="63" t="n">
        <f aca="false" ca="false" dt2D="false" dtr="false" t="normal">F196*M196/1000</f>
        <v>1.44</v>
      </c>
    </row>
    <row outlineLevel="0" r="197">
      <c r="A197" s="83" t="n"/>
      <c r="B197" s="142" t="s"/>
      <c r="C197" s="143" t="n"/>
      <c r="D197" s="143" t="n"/>
      <c r="E197" s="88" t="s">
        <v>190</v>
      </c>
      <c r="F197" s="88" t="n">
        <v>110</v>
      </c>
      <c r="G197" s="88" t="n"/>
      <c r="H197" s="88" t="n"/>
      <c r="I197" s="88" t="n">
        <v>3.08</v>
      </c>
      <c r="J197" s="88" t="n">
        <v>3.52</v>
      </c>
      <c r="K197" s="88" t="n">
        <v>2.35</v>
      </c>
      <c r="L197" s="88" t="n">
        <v>63.8</v>
      </c>
      <c r="M197" s="270" t="n">
        <v>65</v>
      </c>
      <c r="N197" s="63" t="n">
        <f aca="false" ca="false" dt2D="false" dtr="false" t="normal">F197*M197/1000</f>
        <v>7.15</v>
      </c>
    </row>
    <row customHeight="true" ht="11.25" outlineLevel="0" r="198">
      <c r="A198" s="83" t="n"/>
      <c r="B198" s="85" t="s">
        <v>37</v>
      </c>
      <c r="C198" s="141" t="n"/>
      <c r="D198" s="141" t="n"/>
      <c r="E198" s="83" t="s">
        <v>38</v>
      </c>
      <c r="F198" s="83" t="n">
        <v>80</v>
      </c>
      <c r="G198" s="83" t="n">
        <v>80</v>
      </c>
      <c r="H198" s="85" t="n"/>
      <c r="I198" s="83" t="n">
        <v>6.96</v>
      </c>
      <c r="J198" s="83" t="n">
        <v>1.2</v>
      </c>
      <c r="K198" s="83" t="n">
        <v>32.96</v>
      </c>
      <c r="L198" s="83" t="n">
        <v>181</v>
      </c>
      <c r="M198" s="307" t="n">
        <v>60</v>
      </c>
      <c r="N198" s="63" t="n">
        <f aca="false" ca="false" dt2D="false" dtr="false" t="normal">F198*M198/1000</f>
        <v>4.8</v>
      </c>
    </row>
    <row ht="22.5" outlineLevel="0" r="199">
      <c r="A199" s="83" t="n"/>
      <c r="B199" s="142" t="s"/>
      <c r="C199" s="143" t="s">
        <v>409</v>
      </c>
      <c r="D199" s="143" t="s">
        <v>410</v>
      </c>
      <c r="E199" s="83" t="s">
        <v>39</v>
      </c>
      <c r="F199" s="83" t="n">
        <v>10</v>
      </c>
      <c r="G199" s="83" t="n"/>
      <c r="H199" s="85" t="n"/>
      <c r="I199" s="83" t="n">
        <v>2.68</v>
      </c>
      <c r="J199" s="83" t="n">
        <v>2.57</v>
      </c>
      <c r="K199" s="83" t="s">
        <v>29</v>
      </c>
      <c r="L199" s="83" t="n">
        <v>33.79</v>
      </c>
      <c r="M199" s="307" t="n">
        <v>650</v>
      </c>
      <c r="N199" s="63" t="n">
        <f aca="false" ca="false" dt2D="false" dtr="false" t="normal">F199*M199/1000</f>
        <v>6.5</v>
      </c>
    </row>
    <row outlineLevel="0" r="200">
      <c r="A200" s="83" t="n"/>
      <c r="B200" s="85" t="n"/>
      <c r="C200" s="85" t="n"/>
      <c r="D200" s="85" t="n"/>
      <c r="E200" s="83" t="s">
        <v>40</v>
      </c>
      <c r="F200" s="83" t="n">
        <v>10</v>
      </c>
      <c r="G200" s="83" t="n"/>
      <c r="H200" s="85" t="n"/>
      <c r="I200" s="83" t="n">
        <v>0.08</v>
      </c>
      <c r="J200" s="83" t="n">
        <v>7.25</v>
      </c>
      <c r="K200" s="83" t="n">
        <v>0.26</v>
      </c>
      <c r="L200" s="83" t="n">
        <v>66.1</v>
      </c>
      <c r="M200" s="307" t="n">
        <v>670</v>
      </c>
      <c r="N200" s="63" t="n">
        <f aca="false" ca="false" dt2D="false" dtr="false" t="normal">F200*M200/1000</f>
        <v>6.7</v>
      </c>
    </row>
    <row outlineLevel="0" r="201">
      <c r="A201" s="83" t="s">
        <v>45</v>
      </c>
      <c r="B201" s="85" t="s">
        <v>390</v>
      </c>
      <c r="C201" s="85" t="n">
        <v>100</v>
      </c>
      <c r="D201" s="85" t="n">
        <v>100</v>
      </c>
      <c r="E201" s="83" t="s">
        <v>390</v>
      </c>
      <c r="F201" s="83" t="n">
        <v>200</v>
      </c>
      <c r="G201" s="83" t="n">
        <v>100</v>
      </c>
      <c r="H201" s="85" t="n">
        <v>100</v>
      </c>
      <c r="I201" s="86" t="n">
        <v>1</v>
      </c>
      <c r="J201" s="86" t="n">
        <v>0.1</v>
      </c>
      <c r="K201" s="86" t="n">
        <v>18.2</v>
      </c>
      <c r="L201" s="86" t="n">
        <v>98.2</v>
      </c>
      <c r="M201" s="307" t="n">
        <v>80</v>
      </c>
      <c r="N201" s="63" t="n">
        <f aca="false" ca="false" dt2D="false" dtr="false" t="normal">F201*M201/1000</f>
        <v>16</v>
      </c>
    </row>
    <row outlineLevel="0" r="202">
      <c r="A202" s="224" t="n"/>
      <c r="B202" s="225" t="s">
        <v>191</v>
      </c>
      <c r="C202" s="225" t="n">
        <v>120</v>
      </c>
      <c r="D202" s="225" t="n">
        <v>120</v>
      </c>
      <c r="E202" s="83" t="s">
        <v>53</v>
      </c>
      <c r="F202" s="83" t="n">
        <v>120</v>
      </c>
      <c r="G202" s="83" t="n">
        <v>120</v>
      </c>
      <c r="H202" s="85" t="n">
        <v>120</v>
      </c>
      <c r="I202" s="86" t="n">
        <v>0.48</v>
      </c>
      <c r="J202" s="86" t="n">
        <v>0.42</v>
      </c>
      <c r="K202" s="86" t="n">
        <v>10.98</v>
      </c>
      <c r="L202" s="86" t="n">
        <v>47.52</v>
      </c>
      <c r="M202" s="307" t="n">
        <v>100</v>
      </c>
      <c r="N202" s="63" t="n">
        <f aca="false" ca="false" dt2D="false" dtr="false" t="normal">F202*M202/1000</f>
        <v>12</v>
      </c>
    </row>
    <row customHeight="true" ht="11.25" outlineLevel="0" r="203">
      <c r="A203" s="121" t="s">
        <v>47</v>
      </c>
      <c r="B203" s="226" t="s"/>
      <c r="C203" s="227" t="n"/>
      <c r="D203" s="227" t="n"/>
      <c r="E203" s="83" t="n"/>
      <c r="F203" s="83" t="n"/>
      <c r="G203" s="83" t="n"/>
      <c r="H203" s="85" t="n"/>
      <c r="I203" s="86" t="n">
        <v>31.06</v>
      </c>
      <c r="J203" s="86" t="n">
        <v>32.65</v>
      </c>
      <c r="K203" s="86" t="n">
        <v>144.05</v>
      </c>
      <c r="L203" s="86" t="n">
        <v>1024.68</v>
      </c>
      <c r="M203" s="276" t="n"/>
      <c r="N203" s="79" t="n">
        <f aca="false" ca="false" dt2D="false" dtr="false" t="normal">SUM(N186:N202)</f>
        <v>98.245</v>
      </c>
    </row>
    <row outlineLevel="0" r="204">
      <c r="A204" s="83" t="s">
        <v>48</v>
      </c>
      <c r="B204" s="85" t="n"/>
      <c r="C204" s="85" t="n"/>
      <c r="D204" s="85" t="n"/>
      <c r="E204" s="83" t="n"/>
      <c r="F204" s="83" t="n"/>
      <c r="G204" s="83" t="n"/>
      <c r="H204" s="85" t="n"/>
      <c r="I204" s="83" t="n"/>
      <c r="J204" s="83" t="n"/>
      <c r="K204" s="83" t="n"/>
      <c r="L204" s="83" t="n"/>
      <c r="M204" s="307" t="n"/>
      <c r="N204" s="63" t="n"/>
    </row>
    <row customHeight="true" ht="11.25" outlineLevel="0" r="205">
      <c r="A205" s="83" t="s">
        <v>49</v>
      </c>
      <c r="B205" s="141" t="s">
        <v>50</v>
      </c>
      <c r="C205" s="141" t="n"/>
      <c r="D205" s="141" t="n"/>
      <c r="E205" s="83" t="s">
        <v>51</v>
      </c>
      <c r="F205" s="83" t="n">
        <v>100</v>
      </c>
      <c r="G205" s="83" t="n">
        <v>80</v>
      </c>
      <c r="H205" s="85" t="n"/>
      <c r="I205" s="83" t="n">
        <v>1.3</v>
      </c>
      <c r="J205" s="83" t="n">
        <v>0.08</v>
      </c>
      <c r="K205" s="83" t="n">
        <v>6.06</v>
      </c>
      <c r="L205" s="83" t="n">
        <v>27.2</v>
      </c>
      <c r="M205" s="270" t="n">
        <v>45</v>
      </c>
      <c r="N205" s="63" t="n">
        <f aca="false" ca="false" dt2D="false" dtr="false" t="normal">F205*M205/1000</f>
        <v>4.5</v>
      </c>
    </row>
    <row outlineLevel="0" r="206">
      <c r="A206" s="83" t="n"/>
      <c r="B206" s="228" t="s"/>
      <c r="C206" s="229" t="n">
        <v>80</v>
      </c>
      <c r="D206" s="229" t="n">
        <v>120</v>
      </c>
      <c r="E206" s="83" t="s">
        <v>52</v>
      </c>
      <c r="F206" s="83" t="n">
        <v>10</v>
      </c>
      <c r="G206" s="83" t="n">
        <v>10</v>
      </c>
      <c r="H206" s="85" t="n"/>
      <c r="I206" s="83" t="n"/>
      <c r="J206" s="83" t="n"/>
      <c r="K206" s="83" t="n">
        <v>9.98</v>
      </c>
      <c r="L206" s="83" t="n">
        <v>37.9</v>
      </c>
      <c r="M206" s="278" t="n">
        <v>80</v>
      </c>
      <c r="N206" s="63" t="n">
        <f aca="false" ca="false" dt2D="false" dtr="false" t="normal">F206*M206/1000</f>
        <v>0.8</v>
      </c>
    </row>
    <row outlineLevel="0" r="207">
      <c r="A207" s="83" t="n"/>
      <c r="B207" s="143" t="n"/>
      <c r="C207" s="143" t="n"/>
      <c r="D207" s="143" t="n"/>
      <c r="E207" s="83" t="s">
        <v>53</v>
      </c>
      <c r="F207" s="83" t="n">
        <v>28.3</v>
      </c>
      <c r="G207" s="83" t="n">
        <v>25</v>
      </c>
      <c r="H207" s="85" t="n"/>
      <c r="I207" s="83" t="n">
        <v>0.011</v>
      </c>
      <c r="J207" s="83" t="n">
        <v>0.09</v>
      </c>
      <c r="K207" s="83" t="n">
        <v>2.04</v>
      </c>
      <c r="L207" s="83" t="n">
        <v>11.21</v>
      </c>
      <c r="M207" s="270" t="n">
        <v>100</v>
      </c>
      <c r="N207" s="63" t="n">
        <f aca="false" ca="false" dt2D="false" dtr="false" t="normal">F207*M207/1000</f>
        <v>2.83</v>
      </c>
    </row>
    <row outlineLevel="0" r="208">
      <c r="A208" s="83" t="n"/>
      <c r="B208" s="85" t="n"/>
      <c r="C208" s="85" t="n"/>
      <c r="D208" s="85" t="n"/>
      <c r="E208" s="83" t="s">
        <v>54</v>
      </c>
      <c r="F208" s="83" t="n">
        <v>7</v>
      </c>
      <c r="G208" s="83" t="n">
        <v>7</v>
      </c>
      <c r="H208" s="85" t="n"/>
      <c r="I208" s="83" t="n"/>
      <c r="J208" s="83" t="n">
        <v>6.93</v>
      </c>
      <c r="K208" s="83" t="n"/>
      <c r="L208" s="83" t="n">
        <v>62.93</v>
      </c>
      <c r="M208" s="278" t="n">
        <v>140</v>
      </c>
      <c r="N208" s="63" t="n">
        <f aca="false" ca="false" dt2D="false" dtr="false" t="normal">F208*M208/1000</f>
        <v>0.98</v>
      </c>
    </row>
    <row customHeight="true" ht="11.25" outlineLevel="0" r="209">
      <c r="A209" s="83" t="s">
        <v>197</v>
      </c>
      <c r="B209" s="85" t="s">
        <v>198</v>
      </c>
      <c r="C209" s="141" t="n"/>
      <c r="D209" s="141" t="n"/>
      <c r="E209" s="83" t="s">
        <v>59</v>
      </c>
      <c r="F209" s="83" t="n">
        <v>100</v>
      </c>
      <c r="G209" s="83" t="n">
        <v>72</v>
      </c>
      <c r="H209" s="85" t="n"/>
      <c r="I209" s="83" t="n">
        <v>2</v>
      </c>
      <c r="J209" s="83" t="n">
        <v>0.28</v>
      </c>
      <c r="K209" s="83" t="n">
        <v>12.45</v>
      </c>
      <c r="L209" s="83" t="n">
        <v>57.6</v>
      </c>
      <c r="M209" s="307" t="n">
        <v>35</v>
      </c>
      <c r="N209" s="63" t="n">
        <f aca="false" ca="false" dt2D="false" dtr="false" t="normal">F209*M209/1000</f>
        <v>3.5</v>
      </c>
    </row>
    <row ht="22.5" outlineLevel="0" r="210">
      <c r="A210" s="83" t="n"/>
      <c r="B210" s="222" t="s"/>
      <c r="C210" s="229" t="s">
        <v>304</v>
      </c>
      <c r="D210" s="229" t="n"/>
      <c r="E210" s="83" t="s">
        <v>199</v>
      </c>
      <c r="F210" s="83" t="n">
        <v>5</v>
      </c>
      <c r="G210" s="83" t="n">
        <v>5</v>
      </c>
      <c r="H210" s="85" t="n"/>
      <c r="I210" s="83" t="n">
        <v>0.37</v>
      </c>
      <c r="J210" s="83" t="n">
        <v>0.12</v>
      </c>
      <c r="K210" s="83" t="n">
        <v>2.77</v>
      </c>
      <c r="L210" s="83" t="n">
        <v>15.83</v>
      </c>
      <c r="M210" s="307" t="n">
        <v>53</v>
      </c>
      <c r="N210" s="63" t="n">
        <f aca="false" ca="false" dt2D="false" dtr="false" t="normal">F210*M210/1000</f>
        <v>0.265</v>
      </c>
    </row>
    <row outlineLevel="0" r="211">
      <c r="A211" s="83" t="n"/>
      <c r="B211" s="142" t="s"/>
      <c r="C211" s="143" t="n"/>
      <c r="D211" s="143" t="n"/>
      <c r="E211" s="83" t="s">
        <v>51</v>
      </c>
      <c r="F211" s="83" t="n">
        <v>12.5</v>
      </c>
      <c r="G211" s="83" t="n">
        <v>10</v>
      </c>
      <c r="H211" s="85" t="n"/>
      <c r="I211" s="83" t="n">
        <v>0.163</v>
      </c>
      <c r="J211" s="83" t="n">
        <v>0.01</v>
      </c>
      <c r="K211" s="83" t="n">
        <v>0.84</v>
      </c>
      <c r="L211" s="83" t="n">
        <v>3.4</v>
      </c>
      <c r="M211" s="307" t="n">
        <v>45</v>
      </c>
      <c r="N211" s="63" t="n">
        <f aca="false" ca="false" dt2D="false" dtr="false" t="normal">F211*M211/1000</f>
        <v>0.5625</v>
      </c>
    </row>
    <row outlineLevel="0" r="212">
      <c r="A212" s="83" t="n"/>
      <c r="B212" s="85" t="n"/>
      <c r="C212" s="85" t="n"/>
      <c r="D212" s="85" t="n"/>
      <c r="E212" s="83" t="s">
        <v>60</v>
      </c>
      <c r="F212" s="83" t="n">
        <v>12</v>
      </c>
      <c r="G212" s="83" t="n">
        <v>10</v>
      </c>
      <c r="H212" s="85" t="n"/>
      <c r="I212" s="83" t="n">
        <v>0.16</v>
      </c>
      <c r="J212" s="83" t="n"/>
      <c r="K212" s="83" t="n">
        <v>0.98</v>
      </c>
      <c r="L212" s="83" t="n">
        <v>4.13</v>
      </c>
      <c r="M212" s="307" t="n">
        <v>40</v>
      </c>
      <c r="N212" s="63" t="n">
        <f aca="false" ca="false" dt2D="false" dtr="false" t="normal">F212*M212/1000</f>
        <v>0.48</v>
      </c>
    </row>
    <row outlineLevel="0" r="213">
      <c r="A213" s="83" t="n"/>
      <c r="B213" s="85" t="n"/>
      <c r="C213" s="85" t="n"/>
      <c r="D213" s="85" t="n"/>
      <c r="E213" s="83" t="s">
        <v>69</v>
      </c>
      <c r="F213" s="83" t="n">
        <v>2.5</v>
      </c>
      <c r="G213" s="83" t="n">
        <v>2.5</v>
      </c>
      <c r="H213" s="85" t="n"/>
      <c r="I213" s="83" t="n"/>
      <c r="J213" s="83" t="n">
        <v>2.49</v>
      </c>
      <c r="K213" s="83" t="n"/>
      <c r="L213" s="83" t="n">
        <v>22.48</v>
      </c>
      <c r="M213" s="307" t="n">
        <v>140</v>
      </c>
      <c r="N213" s="63" t="n">
        <f aca="false" ca="false" dt2D="false" dtr="false" t="normal">F213*M213/1000</f>
        <v>0.35</v>
      </c>
    </row>
    <row outlineLevel="0" r="214">
      <c r="A214" s="83" t="n"/>
      <c r="B214" s="85" t="n"/>
      <c r="C214" s="85" t="n"/>
      <c r="D214" s="85" t="n"/>
      <c r="E214" s="83" t="s">
        <v>30</v>
      </c>
      <c r="F214" s="83" t="n">
        <v>1</v>
      </c>
      <c r="G214" s="83" t="n"/>
      <c r="H214" s="85" t="n"/>
      <c r="I214" s="83" t="n"/>
      <c r="J214" s="83" t="n"/>
      <c r="K214" s="83" t="s">
        <v>29</v>
      </c>
      <c r="L214" s="83" t="n"/>
      <c r="M214" s="307" t="n">
        <v>16</v>
      </c>
      <c r="N214" s="63" t="n">
        <f aca="false" ca="false" dt2D="false" dtr="false" t="normal">F214*M214/1000</f>
        <v>0.016</v>
      </c>
    </row>
    <row customHeight="true" ht="13.5" outlineLevel="0" r="215">
      <c r="A215" s="83" t="n"/>
      <c r="B215" s="85" t="n"/>
      <c r="C215" s="85" t="n"/>
      <c r="D215" s="85" t="n"/>
      <c r="E215" s="83" t="s">
        <v>63</v>
      </c>
      <c r="F215" s="83" t="n">
        <v>40</v>
      </c>
      <c r="G215" s="83" t="s">
        <v>159</v>
      </c>
      <c r="H215" s="85" t="n"/>
      <c r="I215" s="83" t="n">
        <v>10</v>
      </c>
      <c r="J215" s="83" t="n">
        <v>6.48</v>
      </c>
      <c r="K215" s="83" t="s">
        <v>29</v>
      </c>
      <c r="L215" s="83" t="n">
        <v>88.29</v>
      </c>
      <c r="M215" s="307" t="n">
        <v>440</v>
      </c>
      <c r="N215" s="63" t="n">
        <f aca="false" ca="false" dt2D="false" dtr="false" t="normal">F215*M215/1000</f>
        <v>17.6</v>
      </c>
    </row>
    <row customHeight="true" ht="11.25" outlineLevel="0" r="216">
      <c r="A216" s="83" t="s">
        <v>201</v>
      </c>
      <c r="B216" s="85" t="s">
        <v>202</v>
      </c>
      <c r="C216" s="141" t="n"/>
      <c r="D216" s="141" t="n"/>
      <c r="E216" s="83" t="s">
        <v>415</v>
      </c>
      <c r="F216" s="83" t="n">
        <v>66</v>
      </c>
      <c r="G216" s="83" t="n">
        <v>30.96</v>
      </c>
      <c r="H216" s="85" t="n"/>
      <c r="I216" s="83" t="n">
        <v>10.49</v>
      </c>
      <c r="J216" s="83" t="n">
        <v>0.27</v>
      </c>
      <c r="K216" s="83" t="s">
        <v>29</v>
      </c>
      <c r="L216" s="83" t="n">
        <v>21.86</v>
      </c>
      <c r="M216" s="307" t="n">
        <v>170</v>
      </c>
      <c r="N216" s="63" t="n">
        <v>6.47</v>
      </c>
    </row>
    <row outlineLevel="0" r="217">
      <c r="A217" s="83" t="n"/>
      <c r="B217" s="142" t="s"/>
      <c r="C217" s="143" t="s">
        <v>416</v>
      </c>
      <c r="D217" s="143" t="s">
        <v>416</v>
      </c>
      <c r="E217" s="83" t="s">
        <v>81</v>
      </c>
      <c r="F217" s="83" t="n">
        <v>10</v>
      </c>
      <c r="G217" s="83" t="n">
        <v>10</v>
      </c>
      <c r="H217" s="85" t="n"/>
      <c r="I217" s="83" t="n">
        <v>0.87</v>
      </c>
      <c r="J217" s="83" t="n">
        <v>0.15</v>
      </c>
      <c r="K217" s="83" t="n">
        <v>4</v>
      </c>
      <c r="L217" s="83" t="n">
        <v>20.9</v>
      </c>
      <c r="M217" s="307" t="n">
        <v>60</v>
      </c>
      <c r="N217" s="63" t="n">
        <f aca="false" ca="false" dt2D="false" dtr="false" t="normal">F217*M217/1000</f>
        <v>0.6</v>
      </c>
    </row>
    <row outlineLevel="0" r="218">
      <c r="A218" s="83" t="n"/>
      <c r="B218" s="85" t="n"/>
      <c r="C218" s="85" t="n"/>
      <c r="D218" s="85" t="n"/>
      <c r="E218" s="83" t="s">
        <v>27</v>
      </c>
      <c r="F218" s="83" t="n">
        <v>15</v>
      </c>
      <c r="G218" s="83" t="n">
        <v>15</v>
      </c>
      <c r="H218" s="85" t="n"/>
      <c r="I218" s="83" t="n">
        <v>0.42</v>
      </c>
      <c r="J218" s="83" t="n">
        <v>0.48</v>
      </c>
      <c r="K218" s="83" t="n">
        <v>0.5</v>
      </c>
      <c r="L218" s="83" t="n">
        <v>8.7</v>
      </c>
      <c r="M218" s="307" t="n">
        <v>65</v>
      </c>
      <c r="N218" s="63" t="n">
        <f aca="false" ca="false" dt2D="false" dtr="false" t="normal">F218*M218/1000</f>
        <v>0.975</v>
      </c>
    </row>
    <row outlineLevel="0" r="219">
      <c r="A219" s="83" t="n"/>
      <c r="B219" s="85" t="n"/>
      <c r="C219" s="85" t="n"/>
      <c r="D219" s="85" t="n"/>
      <c r="E219" s="83" t="s">
        <v>60</v>
      </c>
      <c r="F219" s="83" t="n">
        <v>12</v>
      </c>
      <c r="G219" s="83" t="n">
        <v>10</v>
      </c>
      <c r="H219" s="85" t="n"/>
      <c r="I219" s="83" t="n">
        <v>0.16</v>
      </c>
      <c r="J219" s="83" t="s">
        <v>29</v>
      </c>
      <c r="K219" s="83" t="n">
        <v>0.98</v>
      </c>
      <c r="L219" s="83" t="n">
        <v>4.13</v>
      </c>
      <c r="M219" s="307" t="n">
        <v>40</v>
      </c>
      <c r="N219" s="63" t="n">
        <f aca="false" ca="false" dt2D="false" dtr="false" t="normal">F219*M219/1000</f>
        <v>0.48</v>
      </c>
    </row>
    <row outlineLevel="0" r="220">
      <c r="A220" s="83" t="n"/>
      <c r="B220" s="85" t="n"/>
      <c r="C220" s="85" t="n"/>
      <c r="D220" s="85" t="n"/>
      <c r="E220" s="83" t="s">
        <v>73</v>
      </c>
      <c r="F220" s="83" t="n">
        <v>6</v>
      </c>
      <c r="G220" s="83" t="n">
        <v>6</v>
      </c>
      <c r="H220" s="85" t="n"/>
      <c r="I220" s="83" t="n">
        <v>0.61</v>
      </c>
      <c r="J220" s="83" t="n">
        <v>0.06</v>
      </c>
      <c r="K220" s="83" t="n">
        <v>4.88</v>
      </c>
      <c r="L220" s="83" t="n">
        <v>20.04</v>
      </c>
      <c r="M220" s="307" t="n">
        <v>40</v>
      </c>
      <c r="N220" s="63" t="n">
        <f aca="false" ca="false" dt2D="false" dtr="false" t="normal">F220*M220/1000</f>
        <v>0.24</v>
      </c>
    </row>
    <row outlineLevel="0" r="221">
      <c r="A221" s="83" t="n"/>
      <c r="B221" s="85" t="n"/>
      <c r="C221" s="85" t="n"/>
      <c r="D221" s="85" t="n"/>
      <c r="E221" s="83" t="s">
        <v>69</v>
      </c>
      <c r="F221" s="83" t="n">
        <v>5</v>
      </c>
      <c r="G221" s="83" t="n">
        <v>5</v>
      </c>
      <c r="H221" s="85" t="n"/>
      <c r="I221" s="83" t="n"/>
      <c r="J221" s="83" t="n">
        <v>4.99</v>
      </c>
      <c r="K221" s="83" t="n"/>
      <c r="L221" s="83" t="n">
        <v>44.95</v>
      </c>
      <c r="M221" s="307" t="n">
        <v>140</v>
      </c>
      <c r="N221" s="63" t="n">
        <f aca="false" ca="false" dt2D="false" dtr="false" t="normal">F221*M221/1000</f>
        <v>0.7</v>
      </c>
    </row>
    <row outlineLevel="0" r="222">
      <c r="A222" s="83" t="n"/>
      <c r="B222" s="85" t="n"/>
      <c r="C222" s="85" t="n"/>
      <c r="D222" s="85" t="n"/>
      <c r="E222" s="83" t="s">
        <v>30</v>
      </c>
      <c r="F222" s="83" t="n">
        <v>1</v>
      </c>
      <c r="G222" s="83" t="n">
        <v>1</v>
      </c>
      <c r="H222" s="85" t="n"/>
      <c r="I222" s="83" t="n"/>
      <c r="J222" s="83" t="n"/>
      <c r="K222" s="83" t="n"/>
      <c r="L222" s="83" t="n"/>
      <c r="M222" s="307" t="n">
        <v>16</v>
      </c>
      <c r="N222" s="63" t="n">
        <f aca="false" ca="false" dt2D="false" dtr="false" t="normal">F222*M222/1000</f>
        <v>0.016</v>
      </c>
    </row>
    <row outlineLevel="0" r="223">
      <c r="A223" s="83" t="n"/>
      <c r="B223" s="85" t="n"/>
      <c r="C223" s="85" t="n"/>
      <c r="D223" s="85" t="n"/>
      <c r="E223" s="83" t="s">
        <v>165</v>
      </c>
      <c r="F223" s="83" t="n">
        <v>0.2</v>
      </c>
      <c r="G223" s="83" t="n"/>
      <c r="H223" s="85" t="n"/>
      <c r="I223" s="83" t="n">
        <v>1.8</v>
      </c>
      <c r="J223" s="83" t="n">
        <v>0.89</v>
      </c>
      <c r="K223" s="83" t="n">
        <v>4.79</v>
      </c>
      <c r="L223" s="83" t="n">
        <v>25.16</v>
      </c>
      <c r="M223" s="307" t="n">
        <v>175</v>
      </c>
      <c r="N223" s="63" t="n">
        <f aca="false" ca="false" dt2D="false" dtr="false" t="normal">F223*M223/1000</f>
        <v>0.035</v>
      </c>
    </row>
    <row customHeight="true" ht="11.25" outlineLevel="0" r="224">
      <c r="A224" s="83" t="s">
        <v>76</v>
      </c>
      <c r="B224" s="85" t="s">
        <v>206</v>
      </c>
      <c r="C224" s="141" t="n"/>
      <c r="D224" s="141" t="n"/>
      <c r="E224" s="83" t="s">
        <v>59</v>
      </c>
      <c r="F224" s="83" t="n">
        <v>250.5</v>
      </c>
      <c r="G224" s="83" t="n">
        <v>180</v>
      </c>
      <c r="H224" s="85" t="n"/>
      <c r="I224" s="83" t="n">
        <v>5.01</v>
      </c>
      <c r="J224" s="83" t="n">
        <v>0.72</v>
      </c>
      <c r="K224" s="83" t="n">
        <v>31.19</v>
      </c>
      <c r="L224" s="83" t="n">
        <v>144.29</v>
      </c>
      <c r="M224" s="307" t="n">
        <v>35</v>
      </c>
      <c r="N224" s="63" t="n">
        <f aca="false" ca="false" dt2D="false" dtr="false" t="normal">F224*M224/1000</f>
        <v>8.7675</v>
      </c>
    </row>
    <row outlineLevel="0" r="225">
      <c r="A225" s="83" t="n"/>
      <c r="B225" s="142" t="s"/>
      <c r="C225" s="143" t="n">
        <v>80</v>
      </c>
      <c r="D225" s="143" t="n">
        <v>120</v>
      </c>
      <c r="E225" s="83" t="s">
        <v>27</v>
      </c>
      <c r="F225" s="83" t="n">
        <v>24</v>
      </c>
      <c r="G225" s="83" t="n">
        <v>23.76</v>
      </c>
      <c r="H225" s="85" t="n"/>
      <c r="I225" s="83" t="n">
        <v>0.67</v>
      </c>
      <c r="J225" s="83" t="n">
        <v>0.76</v>
      </c>
      <c r="K225" s="83" t="n">
        <v>1.12</v>
      </c>
      <c r="L225" s="83" t="n">
        <v>13.9</v>
      </c>
      <c r="M225" s="307" t="n">
        <v>65</v>
      </c>
      <c r="N225" s="63" t="n">
        <f aca="false" ca="false" dt2D="false" dtr="false" t="normal">F225*M225/1000</f>
        <v>1.56</v>
      </c>
    </row>
    <row outlineLevel="0" r="226">
      <c r="A226" s="83" t="n"/>
      <c r="B226" s="85" t="n"/>
      <c r="C226" s="85" t="n"/>
      <c r="D226" s="85" t="n"/>
      <c r="E226" s="83" t="s">
        <v>31</v>
      </c>
      <c r="F226" s="83" t="n">
        <v>5.2</v>
      </c>
      <c r="G226" s="83" t="n"/>
      <c r="H226" s="85" t="n"/>
      <c r="I226" s="83" t="n">
        <v>0.04</v>
      </c>
      <c r="J226" s="83" t="n">
        <v>3.77</v>
      </c>
      <c r="K226" s="83" t="n">
        <v>0.13</v>
      </c>
      <c r="L226" s="83" t="n">
        <v>34.37</v>
      </c>
      <c r="M226" s="307" t="n">
        <v>670</v>
      </c>
      <c r="N226" s="63" t="n">
        <f aca="false" ca="false" dt2D="false" dtr="false" t="normal">F226*M226/1000</f>
        <v>3.484</v>
      </c>
    </row>
    <row outlineLevel="0" r="227">
      <c r="A227" s="83" t="n"/>
      <c r="B227" s="85" t="n"/>
      <c r="C227" s="85" t="n"/>
      <c r="D227" s="85" t="n"/>
      <c r="E227" s="83" t="s">
        <v>30</v>
      </c>
      <c r="F227" s="83" t="n">
        <v>1.5</v>
      </c>
      <c r="G227" s="83" t="n"/>
      <c r="H227" s="85" t="n"/>
      <c r="I227" s="83" t="s">
        <v>29</v>
      </c>
      <c r="J227" s="83" t="s">
        <v>29</v>
      </c>
      <c r="K227" s="83" t="s">
        <v>29</v>
      </c>
      <c r="L227" s="83" t="s">
        <v>29</v>
      </c>
      <c r="M227" s="307" t="n">
        <v>16</v>
      </c>
      <c r="N227" s="63" t="n">
        <f aca="false" ca="false" dt2D="false" dtr="false" t="normal">F227*M227/1000</f>
        <v>0.024</v>
      </c>
    </row>
    <row outlineLevel="0" r="228">
      <c r="A228" s="83" t="s">
        <v>207</v>
      </c>
      <c r="B228" s="85" t="s">
        <v>208</v>
      </c>
      <c r="C228" s="85" t="n">
        <v>200</v>
      </c>
      <c r="D228" s="85" t="n">
        <v>200</v>
      </c>
      <c r="E228" s="83" t="s">
        <v>417</v>
      </c>
      <c r="F228" s="83" t="n">
        <v>20</v>
      </c>
      <c r="G228" s="83" t="n">
        <v>20</v>
      </c>
      <c r="H228" s="85" t="n"/>
      <c r="I228" s="83" t="n">
        <v>0.09</v>
      </c>
      <c r="J228" s="83" t="s">
        <v>29</v>
      </c>
      <c r="K228" s="83" t="n">
        <v>20.8</v>
      </c>
      <c r="L228" s="224" t="n">
        <v>81.12</v>
      </c>
      <c r="M228" s="270" t="n">
        <v>107</v>
      </c>
      <c r="N228" s="63" t="n">
        <f aca="false" ca="false" dt2D="false" dtr="false" t="normal">F228*M228/1000</f>
        <v>2.14</v>
      </c>
    </row>
    <row outlineLevel="0" r="229">
      <c r="A229" s="83" t="n"/>
      <c r="B229" s="85" t="n"/>
      <c r="C229" s="85" t="n"/>
      <c r="D229" s="85" t="n"/>
      <c r="E229" s="83" t="s">
        <v>210</v>
      </c>
      <c r="F229" s="83" t="n">
        <v>10</v>
      </c>
      <c r="G229" s="83" t="n">
        <v>10</v>
      </c>
      <c r="H229" s="85" t="n"/>
      <c r="I229" s="83" t="n"/>
      <c r="J229" s="83" t="n"/>
      <c r="K229" s="83" t="n">
        <v>9.98</v>
      </c>
      <c r="L229" s="224" t="n">
        <v>37.9</v>
      </c>
      <c r="M229" s="270" t="n">
        <v>80</v>
      </c>
      <c r="N229" s="63" t="n">
        <f aca="false" ca="false" dt2D="false" dtr="false" t="normal">F229*M229/1000</f>
        <v>0.8</v>
      </c>
    </row>
    <row outlineLevel="0" r="230">
      <c r="A230" s="104" t="n"/>
      <c r="B230" s="88" t="s">
        <v>81</v>
      </c>
      <c r="C230" s="88" t="s">
        <v>82</v>
      </c>
      <c r="D230" s="88" t="s">
        <v>83</v>
      </c>
      <c r="E230" s="104" t="s">
        <v>84</v>
      </c>
      <c r="F230" s="104" t="n">
        <v>40</v>
      </c>
      <c r="G230" s="104" t="n">
        <v>40</v>
      </c>
      <c r="H230" s="88" t="n">
        <v>40</v>
      </c>
      <c r="I230" s="83" t="n">
        <v>3.48</v>
      </c>
      <c r="J230" s="83" t="n">
        <v>0.6</v>
      </c>
      <c r="K230" s="83" t="n">
        <v>16</v>
      </c>
      <c r="L230" s="83" t="n">
        <v>83.6</v>
      </c>
      <c r="M230" s="307" t="n">
        <v>60</v>
      </c>
      <c r="N230" s="63" t="n">
        <f aca="false" ca="false" dt2D="false" dtr="false" t="normal">F230*M230/1000</f>
        <v>2.4</v>
      </c>
    </row>
    <row outlineLevel="0" r="231">
      <c r="A231" s="104" t="n"/>
      <c r="B231" s="88" t="n"/>
      <c r="C231" s="88" t="n"/>
      <c r="D231" s="88" t="n"/>
      <c r="E231" s="83" t="s">
        <v>85</v>
      </c>
      <c r="F231" s="83" t="n">
        <v>80</v>
      </c>
      <c r="G231" s="83" t="n">
        <v>80</v>
      </c>
      <c r="H231" s="85" t="n">
        <v>80</v>
      </c>
      <c r="I231" s="83" t="n">
        <v>5.28</v>
      </c>
      <c r="J231" s="83" t="n">
        <v>0.96</v>
      </c>
      <c r="K231" s="83" t="n">
        <v>28.24</v>
      </c>
      <c r="L231" s="83" t="n">
        <v>144.8</v>
      </c>
      <c r="M231" s="307" t="n">
        <v>51</v>
      </c>
      <c r="N231" s="63" t="n">
        <f aca="false" ca="false" dt2D="false" dtr="false" t="normal">F231*M231/1000</f>
        <v>4.08</v>
      </c>
    </row>
    <row customHeight="true" ht="11.25" outlineLevel="0" r="232">
      <c r="A232" s="83" t="s">
        <v>211</v>
      </c>
      <c r="B232" s="85" t="s">
        <v>418</v>
      </c>
      <c r="C232" s="141" t="n"/>
      <c r="D232" s="141" t="n"/>
      <c r="E232" s="83" t="s">
        <v>73</v>
      </c>
      <c r="F232" s="83" t="n">
        <v>24.4</v>
      </c>
      <c r="G232" s="83" t="n"/>
      <c r="H232" s="85" t="n"/>
      <c r="I232" s="83" t="n">
        <v>3.78</v>
      </c>
      <c r="J232" s="83" t="n">
        <v>0.4</v>
      </c>
      <c r="K232" s="83" t="n">
        <v>26.32</v>
      </c>
      <c r="L232" s="83" t="n">
        <v>122.6</v>
      </c>
      <c r="M232" s="307" t="n">
        <v>40</v>
      </c>
      <c r="N232" s="63" t="n">
        <f aca="false" ca="false" dt2D="false" dtr="false" t="normal">F232*M232/1000</f>
        <v>0.976</v>
      </c>
    </row>
    <row outlineLevel="0" r="233">
      <c r="A233" s="83" t="n"/>
      <c r="B233" s="142" t="s"/>
      <c r="C233" s="143" t="n">
        <v>50</v>
      </c>
      <c r="D233" s="143" t="n">
        <v>50</v>
      </c>
      <c r="E233" s="83" t="s">
        <v>28</v>
      </c>
      <c r="F233" s="83" t="n">
        <v>1.7</v>
      </c>
      <c r="G233" s="83" t="n"/>
      <c r="H233" s="85" t="n"/>
      <c r="I233" s="83" t="s">
        <v>29</v>
      </c>
      <c r="J233" s="83" t="s">
        <v>29</v>
      </c>
      <c r="K233" s="83" t="n">
        <v>2.54</v>
      </c>
      <c r="L233" s="83" t="n">
        <v>9.6</v>
      </c>
      <c r="M233" s="307" t="n">
        <v>80</v>
      </c>
      <c r="N233" s="63" t="n">
        <f aca="false" ca="false" dt2D="false" dtr="false" t="normal">F233*M233/1000</f>
        <v>0.136</v>
      </c>
    </row>
    <row outlineLevel="0" r="234">
      <c r="A234" s="83" t="n"/>
      <c r="B234" s="85" t="n"/>
      <c r="C234" s="85" t="n"/>
      <c r="D234" s="85" t="n"/>
      <c r="E234" s="83" t="s">
        <v>31</v>
      </c>
      <c r="F234" s="83" t="n">
        <v>0.7</v>
      </c>
      <c r="G234" s="83" t="n"/>
      <c r="H234" s="85" t="n"/>
      <c r="I234" s="83" t="n">
        <v>0.01</v>
      </c>
      <c r="J234" s="83" t="n">
        <v>0.52</v>
      </c>
      <c r="K234" s="83" t="n">
        <v>0.018</v>
      </c>
      <c r="L234" s="83" t="n">
        <v>4.62</v>
      </c>
      <c r="M234" s="307" t="n">
        <v>670</v>
      </c>
      <c r="N234" s="63" t="n">
        <f aca="false" ca="false" dt2D="false" dtr="false" t="normal">F234*M234/1000</f>
        <v>0.469</v>
      </c>
    </row>
    <row outlineLevel="0" r="235">
      <c r="A235" s="83" t="n"/>
      <c r="B235" s="85" t="n"/>
      <c r="C235" s="85" t="n"/>
      <c r="D235" s="85" t="n"/>
      <c r="E235" s="83" t="s">
        <v>397</v>
      </c>
      <c r="F235" s="83" t="n">
        <v>0.012</v>
      </c>
      <c r="G235" s="83" t="n"/>
      <c r="H235" s="85" t="n"/>
      <c r="I235" s="83" t="n">
        <v>0.16</v>
      </c>
      <c r="J235" s="83" t="n">
        <v>0.14</v>
      </c>
      <c r="K235" s="83" t="s">
        <v>29</v>
      </c>
      <c r="L235" s="83" t="n">
        <v>2</v>
      </c>
      <c r="M235" s="307" t="n">
        <v>12</v>
      </c>
      <c r="N235" s="63" t="n">
        <f aca="false" ca="false" dt2D="false" dtr="false" t="normal">F235*M235</f>
        <v>0.144</v>
      </c>
    </row>
    <row outlineLevel="0" r="236">
      <c r="A236" s="83" t="n"/>
      <c r="B236" s="85" t="n"/>
      <c r="C236" s="85" t="n"/>
      <c r="D236" s="85" t="n"/>
      <c r="E236" s="83" t="s">
        <v>30</v>
      </c>
      <c r="F236" s="83" t="n">
        <v>0.4</v>
      </c>
      <c r="G236" s="83" t="n"/>
      <c r="H236" s="85" t="n"/>
      <c r="I236" s="83" t="s">
        <v>29</v>
      </c>
      <c r="J236" s="83" t="s">
        <v>29</v>
      </c>
      <c r="K236" s="83" t="s">
        <v>29</v>
      </c>
      <c r="L236" s="83" t="s">
        <v>29</v>
      </c>
      <c r="M236" s="307" t="n">
        <v>16</v>
      </c>
      <c r="N236" s="63" t="n">
        <f aca="false" ca="false" dt2D="false" dtr="false" t="normal">F236*M236/1000</f>
        <v>0.0064</v>
      </c>
    </row>
    <row outlineLevel="0" r="237">
      <c r="A237" s="83" t="n"/>
      <c r="B237" s="85" t="n"/>
      <c r="C237" s="85" t="n"/>
      <c r="D237" s="85" t="n"/>
      <c r="E237" s="83" t="s">
        <v>139</v>
      </c>
      <c r="F237" s="83" t="n">
        <v>0.7</v>
      </c>
      <c r="G237" s="83" t="n"/>
      <c r="H237" s="85" t="n"/>
      <c r="I237" s="83" t="s">
        <v>29</v>
      </c>
      <c r="J237" s="83" t="s">
        <v>29</v>
      </c>
      <c r="K237" s="83" t="s">
        <v>29</v>
      </c>
      <c r="L237" s="83" t="s">
        <v>29</v>
      </c>
      <c r="M237" s="307" t="n">
        <v>400</v>
      </c>
      <c r="N237" s="63" t="n">
        <f aca="false" ca="false" dt2D="false" dtr="false" t="normal">F237*M237/1000</f>
        <v>0.28</v>
      </c>
    </row>
    <row outlineLevel="0" r="238">
      <c r="A238" s="83" t="n"/>
      <c r="B238" s="85" t="n"/>
      <c r="C238" s="85" t="n"/>
      <c r="D238" s="85" t="n"/>
      <c r="E238" s="83" t="s">
        <v>136</v>
      </c>
      <c r="F238" s="83" t="n">
        <v>1.7</v>
      </c>
      <c r="G238" s="83" t="n"/>
      <c r="H238" s="85" t="n"/>
      <c r="I238" s="83" t="n">
        <v>0.17</v>
      </c>
      <c r="J238" s="83" t="n">
        <v>0.01</v>
      </c>
      <c r="K238" s="83" t="n">
        <v>1.17</v>
      </c>
      <c r="L238" s="83" t="n">
        <v>5.67</v>
      </c>
      <c r="M238" s="307" t="n">
        <v>40</v>
      </c>
      <c r="N238" s="63" t="n">
        <f aca="false" ca="false" dt2D="false" dtr="false" t="normal">F238*M238/1000</f>
        <v>0.068</v>
      </c>
    </row>
    <row outlineLevel="0" r="239">
      <c r="A239" s="83" t="n"/>
      <c r="B239" s="85" t="n"/>
      <c r="C239" s="85" t="n"/>
      <c r="D239" s="85" t="n"/>
      <c r="E239" s="83" t="s">
        <v>213</v>
      </c>
      <c r="F239" s="83" t="n">
        <v>0.25</v>
      </c>
      <c r="G239" s="83" t="n"/>
      <c r="H239" s="85" t="n"/>
      <c r="I239" s="83" t="n"/>
      <c r="J239" s="83" t="n">
        <v>0.25</v>
      </c>
      <c r="K239" s="83" t="n"/>
      <c r="L239" s="83" t="n">
        <v>2.25</v>
      </c>
      <c r="M239" s="307" t="n">
        <v>140</v>
      </c>
      <c r="N239" s="63" t="n">
        <f aca="false" ca="false" dt2D="false" dtr="false" t="normal">F239*M239/1000</f>
        <v>0.035</v>
      </c>
    </row>
    <row outlineLevel="0" r="240">
      <c r="A240" s="83" t="n"/>
      <c r="B240" s="85" t="n"/>
      <c r="C240" s="85" t="n"/>
      <c r="D240" s="85" t="n"/>
      <c r="E240" s="83" t="s">
        <v>214</v>
      </c>
      <c r="F240" s="83" t="n">
        <v>0.01</v>
      </c>
      <c r="G240" s="83" t="n"/>
      <c r="H240" s="85" t="n"/>
      <c r="I240" s="83" t="n">
        <v>0.11</v>
      </c>
      <c r="J240" s="83" t="n">
        <v>0.01</v>
      </c>
      <c r="K240" s="83" t="s">
        <v>29</v>
      </c>
      <c r="L240" s="83" t="n">
        <v>2.04</v>
      </c>
      <c r="M240" s="307" t="n">
        <v>12</v>
      </c>
      <c r="N240" s="63" t="n">
        <f aca="false" ca="false" dt2D="false" dtr="false" t="normal">F240*M240/1000</f>
        <v>0.00012</v>
      </c>
    </row>
    <row outlineLevel="0" r="241">
      <c r="A241" s="83" t="n"/>
      <c r="B241" s="85" t="n"/>
      <c r="C241" s="85" t="n"/>
      <c r="D241" s="85" t="n"/>
      <c r="E241" s="83" t="s">
        <v>53</v>
      </c>
      <c r="F241" s="83" t="n">
        <v>19.7</v>
      </c>
      <c r="G241" s="83" t="n">
        <v>17.34</v>
      </c>
      <c r="H241" s="85" t="n"/>
      <c r="I241" s="83" t="n">
        <v>0.08</v>
      </c>
      <c r="J241" s="83" t="n">
        <v>0.069</v>
      </c>
      <c r="K241" s="83" t="n">
        <v>1.79</v>
      </c>
      <c r="L241" s="83" t="n">
        <v>7.8</v>
      </c>
      <c r="M241" s="307" t="n">
        <v>100</v>
      </c>
      <c r="N241" s="63" t="n">
        <f aca="false" ca="false" dt2D="false" dtr="false" t="normal">F241*M241/1000</f>
        <v>1.97</v>
      </c>
    </row>
    <row outlineLevel="0" r="242">
      <c r="A242" s="83" t="n"/>
      <c r="B242" s="85" t="n"/>
      <c r="C242" s="85" t="n"/>
      <c r="D242" s="85" t="n"/>
      <c r="E242" s="83" t="s">
        <v>28</v>
      </c>
      <c r="F242" s="83" t="n">
        <v>3.3</v>
      </c>
      <c r="G242" s="83" t="n">
        <v>3.3</v>
      </c>
      <c r="H242" s="85" t="n"/>
      <c r="I242" s="83" t="s">
        <v>29</v>
      </c>
      <c r="J242" s="83" t="n"/>
      <c r="K242" s="83" t="n">
        <v>3.29</v>
      </c>
      <c r="L242" s="83" t="n">
        <v>12.51</v>
      </c>
      <c r="M242" s="307" t="n">
        <v>80</v>
      </c>
      <c r="N242" s="63" t="n">
        <f aca="false" ca="false" dt2D="false" dtr="false" t="normal">F242*M242/1000</f>
        <v>0.264</v>
      </c>
    </row>
    <row ht="21" outlineLevel="0" r="243">
      <c r="A243" s="86" t="n"/>
      <c r="B243" s="121" t="s">
        <v>140</v>
      </c>
      <c r="C243" s="121" t="n"/>
      <c r="D243" s="121" t="n"/>
      <c r="E243" s="86" t="n"/>
      <c r="F243" s="86" t="n"/>
      <c r="G243" s="86" t="n"/>
      <c r="H243" s="121" t="n"/>
      <c r="I243" s="86" t="e">
        <f aca="false" ca="false" dt2D="false" dtr="false" t="normal">#REF!+#REF!+#REF!+#REF!+#REF!+#REF!</f>
        <v>#REF!</v>
      </c>
      <c r="J243" s="86" t="e">
        <f aca="false" ca="false" dt2D="false" dtr="false" t="normal">#REF!+#REF!+#REF!+#REF!+#REF!+#REF!</f>
        <v>#REF!</v>
      </c>
      <c r="K243" s="86" t="e">
        <f aca="false" ca="false" dt2D="false" dtr="false" t="normal">#REF!+#REF!+#REF!+#REF!+#REF!+#REF!</f>
        <v>#REF!</v>
      </c>
      <c r="L243" s="86" t="e">
        <f aca="false" ca="false" dt2D="false" dtr="false" t="normal">#REF!+#REF!+#REF!+#REF!+#REF!+#REF!</f>
        <v>#REF!</v>
      </c>
      <c r="M243" s="280" t="n"/>
      <c r="N243" s="79" t="n">
        <f aca="false" ca="false" dt2D="false" dtr="false" t="normal">SUM(N205:N242)</f>
        <v>69.00352</v>
      </c>
    </row>
    <row ht="21" outlineLevel="0" r="244">
      <c r="A244" s="285" t="n"/>
      <c r="B244" s="282" t="s">
        <v>97</v>
      </c>
      <c r="C244" s="282" t="n"/>
      <c r="D244" s="282" t="n"/>
      <c r="E244" s="285" t="n"/>
      <c r="F244" s="285" t="n"/>
      <c r="G244" s="285" t="n"/>
      <c r="H244" s="286" t="n"/>
      <c r="I244" s="301" t="n">
        <v>78.983</v>
      </c>
      <c r="J244" s="301" t="n">
        <v>82.929</v>
      </c>
      <c r="K244" s="301" t="n">
        <v>327.438</v>
      </c>
      <c r="L244" s="301" t="n">
        <v>2313.57</v>
      </c>
      <c r="M244" s="308" t="n">
        <v>0</v>
      </c>
      <c r="N244" s="289" t="n">
        <f aca="false" ca="false" dt2D="false" dtr="false" t="normal">N243+N203</f>
        <v>167.24852</v>
      </c>
    </row>
    <row ht="21" outlineLevel="0" r="245">
      <c r="A245" s="121" t="s">
        <v>4</v>
      </c>
      <c r="B245" s="119" t="s">
        <v>5</v>
      </c>
      <c r="C245" s="119" t="n"/>
      <c r="D245" s="119" t="n"/>
      <c r="E245" s="121" t="s">
        <v>8</v>
      </c>
      <c r="F245" s="121" t="s">
        <v>9</v>
      </c>
      <c r="G245" s="121" t="s">
        <v>10</v>
      </c>
      <c r="H245" s="121" t="s">
        <v>11</v>
      </c>
      <c r="I245" s="121" t="s">
        <v>12</v>
      </c>
      <c r="J245" s="121" t="s">
        <v>13</v>
      </c>
      <c r="K245" s="121" t="s">
        <v>14</v>
      </c>
      <c r="L245" s="121" t="s">
        <v>15</v>
      </c>
      <c r="M245" s="270" t="s">
        <v>16</v>
      </c>
      <c r="N245" s="63" t="n"/>
    </row>
    <row outlineLevel="0" r="246">
      <c r="A246" s="309" t="s">
        <v>215</v>
      </c>
      <c r="B246" s="310" t="n"/>
      <c r="C246" s="134" t="n"/>
      <c r="D246" s="134" t="n"/>
      <c r="E246" s="83" t="n"/>
      <c r="F246" s="83" t="n"/>
      <c r="G246" s="83" t="n"/>
      <c r="H246" s="85" t="n"/>
      <c r="I246" s="135" t="n"/>
      <c r="J246" s="135" t="n"/>
      <c r="K246" s="135" t="n"/>
      <c r="L246" s="135" t="n"/>
      <c r="M246" s="270" t="n"/>
      <c r="N246" s="63" t="n"/>
    </row>
    <row outlineLevel="0" r="247">
      <c r="A247" s="136" t="s">
        <v>21</v>
      </c>
      <c r="B247" s="137" t="s"/>
      <c r="C247" s="138" t="n"/>
      <c r="D247" s="138" t="n"/>
      <c r="E247" s="83" t="n"/>
      <c r="F247" s="83" t="n"/>
      <c r="G247" s="83" t="n"/>
      <c r="H247" s="85" t="n"/>
      <c r="I247" s="83" t="n"/>
      <c r="J247" s="83" t="n"/>
      <c r="K247" s="83" t="n"/>
      <c r="L247" s="83" t="n"/>
      <c r="M247" s="270" t="n"/>
      <c r="N247" s="63" t="n"/>
    </row>
    <row customHeight="true" ht="11.25" outlineLevel="0" r="248">
      <c r="A248" s="83" t="s">
        <v>22</v>
      </c>
      <c r="B248" s="102" t="s">
        <v>216</v>
      </c>
      <c r="C248" s="102" t="n"/>
      <c r="D248" s="102" t="n"/>
      <c r="E248" s="83" t="s">
        <v>217</v>
      </c>
      <c r="F248" s="83" t="n">
        <v>33.3</v>
      </c>
      <c r="G248" s="83" t="n">
        <v>33.3</v>
      </c>
      <c r="H248" s="85" t="n"/>
      <c r="I248" s="83" t="n">
        <v>3.4</v>
      </c>
      <c r="J248" s="83" t="n">
        <v>0.33</v>
      </c>
      <c r="K248" s="83" t="n">
        <v>22.5</v>
      </c>
      <c r="L248" s="83" t="n">
        <v>109.2</v>
      </c>
      <c r="M248" s="270" t="n">
        <v>52</v>
      </c>
      <c r="N248" s="63" t="n">
        <f aca="false" ca="false" dt2D="false" dtr="false" t="normal">F248*M248/1000</f>
        <v>1.7316</v>
      </c>
    </row>
    <row ht="22.5" outlineLevel="0" r="249">
      <c r="A249" s="83" t="n"/>
      <c r="B249" s="139" t="s"/>
      <c r="C249" s="140" t="s">
        <v>419</v>
      </c>
      <c r="D249" s="140" t="s">
        <v>389</v>
      </c>
      <c r="E249" s="83" t="s">
        <v>28</v>
      </c>
      <c r="F249" s="83" t="n">
        <v>7.5</v>
      </c>
      <c r="G249" s="83" t="n">
        <v>7.5</v>
      </c>
      <c r="H249" s="85" t="n"/>
      <c r="I249" s="83" t="s">
        <v>29</v>
      </c>
      <c r="J249" s="83" t="s">
        <v>29</v>
      </c>
      <c r="K249" s="83" t="n">
        <v>7.4</v>
      </c>
      <c r="L249" s="83" t="n">
        <v>28.4</v>
      </c>
      <c r="M249" s="270" t="n">
        <v>80</v>
      </c>
      <c r="N249" s="63" t="n">
        <f aca="false" ca="false" dt2D="false" dtr="false" t="normal">F249*M249/1000</f>
        <v>0.6</v>
      </c>
    </row>
    <row outlineLevel="0" r="250">
      <c r="A250" s="83" t="n"/>
      <c r="B250" s="103" t="n"/>
      <c r="C250" s="103" t="n"/>
      <c r="D250" s="103" t="n"/>
      <c r="E250" s="83" t="s">
        <v>30</v>
      </c>
      <c r="F250" s="83" t="n">
        <v>0.06</v>
      </c>
      <c r="G250" s="83" t="n">
        <v>0.06</v>
      </c>
      <c r="H250" s="85" t="n"/>
      <c r="I250" s="83" t="n"/>
      <c r="J250" s="83" t="n"/>
      <c r="K250" s="83" t="n"/>
      <c r="L250" s="83" t="n"/>
      <c r="M250" s="270" t="n">
        <v>16</v>
      </c>
      <c r="N250" s="63" t="n">
        <f aca="false" ca="false" dt2D="false" dtr="false" t="normal">F250*M250/1000</f>
        <v>0.00096</v>
      </c>
    </row>
    <row outlineLevel="0" r="251">
      <c r="A251" s="83" t="n"/>
      <c r="B251" s="84" t="n"/>
      <c r="C251" s="84" t="n"/>
      <c r="D251" s="84" t="n"/>
      <c r="E251" s="83" t="s">
        <v>27</v>
      </c>
      <c r="F251" s="83" t="n">
        <v>73.8</v>
      </c>
      <c r="G251" s="83" t="n">
        <v>73.8</v>
      </c>
      <c r="H251" s="85" t="n"/>
      <c r="I251" s="83" t="n">
        <v>2.08</v>
      </c>
      <c r="J251" s="83" t="n">
        <v>2.36</v>
      </c>
      <c r="K251" s="83" t="n">
        <v>3.49</v>
      </c>
      <c r="L251" s="83" t="n">
        <v>42.8</v>
      </c>
      <c r="M251" s="270" t="n">
        <v>65</v>
      </c>
      <c r="N251" s="63" t="n">
        <f aca="false" ca="false" dt2D="false" dtr="false" t="normal">F251*M251/1000</f>
        <v>4.797</v>
      </c>
    </row>
    <row outlineLevel="0" r="252">
      <c r="A252" s="83" t="n"/>
      <c r="B252" s="84" t="n"/>
      <c r="C252" s="84" t="n"/>
      <c r="D252" s="84" t="n"/>
      <c r="E252" s="83" t="s">
        <v>31</v>
      </c>
      <c r="F252" s="83" t="n">
        <v>5</v>
      </c>
      <c r="G252" s="83" t="n">
        <v>5</v>
      </c>
      <c r="H252" s="85" t="n"/>
      <c r="I252" s="83" t="n">
        <v>0.04</v>
      </c>
      <c r="J252" s="83" t="n">
        <v>3.6</v>
      </c>
      <c r="K252" s="83" t="n">
        <v>0.28</v>
      </c>
      <c r="L252" s="83" t="n">
        <v>33.05</v>
      </c>
      <c r="M252" s="270" t="n">
        <v>670</v>
      </c>
      <c r="N252" s="63" t="n">
        <f aca="false" ca="false" dt2D="false" dtr="false" t="normal">F252*M252/1000</f>
        <v>3.35</v>
      </c>
    </row>
    <row customHeight="true" ht="11.25" outlineLevel="0" r="253">
      <c r="A253" s="83" t="s">
        <v>32</v>
      </c>
      <c r="B253" s="85" t="s">
        <v>33</v>
      </c>
      <c r="C253" s="141" t="n"/>
      <c r="D253" s="141" t="n"/>
      <c r="E253" s="83" t="s">
        <v>34</v>
      </c>
      <c r="F253" s="83" t="n">
        <v>4</v>
      </c>
      <c r="G253" s="83" t="n"/>
      <c r="H253" s="85" t="n"/>
      <c r="I253" s="83" t="n">
        <v>0.19</v>
      </c>
      <c r="J253" s="83" t="n">
        <v>0.14</v>
      </c>
      <c r="K253" s="83" t="n">
        <v>0.3</v>
      </c>
      <c r="L253" s="83" t="n"/>
      <c r="M253" s="270" t="n">
        <v>271</v>
      </c>
      <c r="N253" s="63" t="n">
        <f aca="false" ca="false" dt2D="false" dtr="false" t="normal">F253*M253/1000</f>
        <v>1.084</v>
      </c>
    </row>
    <row outlineLevel="0" r="254">
      <c r="A254" s="83" t="s">
        <v>35</v>
      </c>
      <c r="B254" s="142" t="s"/>
      <c r="C254" s="143" t="n">
        <v>200</v>
      </c>
      <c r="D254" s="143" t="n">
        <v>200</v>
      </c>
      <c r="E254" s="83" t="s">
        <v>114</v>
      </c>
      <c r="F254" s="83" t="n">
        <v>100</v>
      </c>
      <c r="G254" s="83" t="n"/>
      <c r="H254" s="85" t="n"/>
      <c r="I254" s="83" t="n">
        <v>2.82</v>
      </c>
      <c r="J254" s="83" t="n">
        <v>3.2</v>
      </c>
      <c r="K254" s="83" t="n">
        <v>4.73</v>
      </c>
      <c r="L254" s="83" t="n">
        <v>58</v>
      </c>
      <c r="M254" s="270" t="n">
        <v>65</v>
      </c>
      <c r="N254" s="63" t="n">
        <f aca="false" ca="false" dt2D="false" dtr="false" t="normal">F254*M254/1000</f>
        <v>6.5</v>
      </c>
    </row>
    <row outlineLevel="0" r="255">
      <c r="A255" s="83" t="n"/>
      <c r="B255" s="84" t="n"/>
      <c r="C255" s="84" t="n"/>
      <c r="D255" s="84" t="n"/>
      <c r="E255" s="83" t="s">
        <v>28</v>
      </c>
      <c r="F255" s="83" t="n">
        <v>20</v>
      </c>
      <c r="G255" s="83" t="n"/>
      <c r="H255" s="85" t="n"/>
      <c r="I255" s="83" t="s">
        <v>29</v>
      </c>
      <c r="J255" s="83" t="s">
        <v>29</v>
      </c>
      <c r="K255" s="83" t="n">
        <v>19.96</v>
      </c>
      <c r="L255" s="83" t="n">
        <v>75.8</v>
      </c>
      <c r="M255" s="270" t="n">
        <v>80</v>
      </c>
      <c r="N255" s="63" t="n">
        <f aca="false" ca="false" dt2D="false" dtr="false" t="normal">F255*M255/1000</f>
        <v>1.6</v>
      </c>
    </row>
    <row customHeight="true" ht="11.25" outlineLevel="0" r="256">
      <c r="A256" s="83" t="s">
        <v>36</v>
      </c>
      <c r="B256" s="84" t="s">
        <v>37</v>
      </c>
      <c r="C256" s="84" t="n"/>
      <c r="D256" s="84" t="n"/>
      <c r="E256" s="83" t="s">
        <v>38</v>
      </c>
      <c r="F256" s="83" t="n">
        <v>80</v>
      </c>
      <c r="G256" s="83" t="n">
        <v>80</v>
      </c>
      <c r="H256" s="85" t="n"/>
      <c r="I256" s="83" t="n">
        <v>6.96</v>
      </c>
      <c r="J256" s="83" t="n">
        <v>1.2</v>
      </c>
      <c r="K256" s="83" t="n">
        <v>32.96</v>
      </c>
      <c r="L256" s="83" t="n">
        <v>181</v>
      </c>
      <c r="M256" s="270" t="n">
        <v>60</v>
      </c>
      <c r="N256" s="63" t="n">
        <f aca="false" ca="false" dt2D="false" dtr="false" t="normal">F256*M256/1000</f>
        <v>4.8</v>
      </c>
    </row>
    <row ht="22.5" outlineLevel="0" r="257">
      <c r="A257" s="83" t="n"/>
      <c r="B257" s="87" t="s"/>
      <c r="C257" s="84" t="s">
        <v>409</v>
      </c>
      <c r="D257" s="84" t="s">
        <v>410</v>
      </c>
      <c r="E257" s="83" t="s">
        <v>39</v>
      </c>
      <c r="F257" s="83" t="n">
        <v>10</v>
      </c>
      <c r="G257" s="83" t="n"/>
      <c r="H257" s="85" t="n"/>
      <c r="I257" s="83" t="n">
        <v>2.68</v>
      </c>
      <c r="J257" s="83" t="n">
        <v>2.57</v>
      </c>
      <c r="K257" s="83" t="s">
        <v>29</v>
      </c>
      <c r="L257" s="83" t="n">
        <v>33.79</v>
      </c>
      <c r="M257" s="270" t="n">
        <v>650</v>
      </c>
      <c r="N257" s="63" t="n">
        <f aca="false" ca="false" dt2D="false" dtr="false" t="normal">F257*M257/1000</f>
        <v>6.5</v>
      </c>
    </row>
    <row outlineLevel="0" r="258">
      <c r="A258" s="83" t="n"/>
      <c r="B258" s="84" t="n"/>
      <c r="C258" s="84" t="n"/>
      <c r="D258" s="84" t="n"/>
      <c r="E258" s="83" t="s">
        <v>40</v>
      </c>
      <c r="F258" s="83" t="n">
        <v>10</v>
      </c>
      <c r="G258" s="83" t="n"/>
      <c r="H258" s="85" t="n"/>
      <c r="I258" s="83" t="n">
        <v>0.08</v>
      </c>
      <c r="J258" s="83" t="n">
        <v>7.25</v>
      </c>
      <c r="K258" s="83" t="n">
        <v>0.26</v>
      </c>
      <c r="L258" s="83" t="n">
        <v>66.1</v>
      </c>
      <c r="M258" s="270" t="n">
        <v>670</v>
      </c>
      <c r="N258" s="63" t="n">
        <f aca="false" ca="false" dt2D="false" dtr="false" t="normal">F258*M258/1000</f>
        <v>6.7</v>
      </c>
    </row>
    <row ht="22.5" outlineLevel="0" r="259">
      <c r="A259" s="83" t="n"/>
      <c r="B259" s="84" t="s">
        <v>115</v>
      </c>
      <c r="C259" s="84" t="n">
        <v>120</v>
      </c>
      <c r="D259" s="84" t="n">
        <v>120</v>
      </c>
      <c r="E259" s="83" t="s">
        <v>149</v>
      </c>
      <c r="F259" s="83" t="n">
        <v>120</v>
      </c>
      <c r="G259" s="83" t="n">
        <v>120</v>
      </c>
      <c r="H259" s="85" t="n">
        <v>120</v>
      </c>
      <c r="I259" s="83" t="n">
        <v>1.8</v>
      </c>
      <c r="J259" s="83" t="n">
        <v>0.84</v>
      </c>
      <c r="K259" s="83" t="n">
        <v>18.31</v>
      </c>
      <c r="L259" s="83" t="n">
        <v>74.76</v>
      </c>
      <c r="M259" s="270" t="n">
        <v>170</v>
      </c>
      <c r="N259" s="63" t="n">
        <f aca="false" ca="false" dt2D="false" dtr="false" t="normal">F259*M259/1000</f>
        <v>20.4</v>
      </c>
    </row>
    <row outlineLevel="0" r="260">
      <c r="A260" s="83" t="s">
        <v>45</v>
      </c>
      <c r="B260" s="84" t="s">
        <v>46</v>
      </c>
      <c r="C260" s="84" t="n">
        <v>100</v>
      </c>
      <c r="D260" s="84" t="n">
        <v>100</v>
      </c>
      <c r="E260" s="83" t="s">
        <v>390</v>
      </c>
      <c r="F260" s="83" t="n">
        <v>200</v>
      </c>
      <c r="G260" s="83" t="n">
        <v>100</v>
      </c>
      <c r="H260" s="85" t="n">
        <v>100</v>
      </c>
      <c r="I260" s="83" t="n"/>
      <c r="J260" s="83" t="n"/>
      <c r="K260" s="83" t="n">
        <v>19</v>
      </c>
      <c r="L260" s="83" t="n">
        <v>75</v>
      </c>
      <c r="M260" s="270" t="n">
        <v>80</v>
      </c>
      <c r="N260" s="63" t="n">
        <f aca="false" ca="false" dt2D="false" dtr="false" t="normal">F260*M260/1000</f>
        <v>16</v>
      </c>
    </row>
    <row customHeight="true" ht="11.25" outlineLevel="0" r="261">
      <c r="A261" s="119" t="s">
        <v>47</v>
      </c>
      <c r="B261" s="120" t="s"/>
      <c r="C261" s="145" t="n"/>
      <c r="D261" s="145" t="n"/>
      <c r="E261" s="83" t="n"/>
      <c r="F261" s="83" t="n"/>
      <c r="G261" s="83" t="n"/>
      <c r="H261" s="85" t="n"/>
      <c r="I261" s="135" t="e">
        <f aca="false" ca="false" dt2D="false" dtr="false" t="normal">#REF!+#REF!+#REF!+#REF!</f>
        <v>#REF!</v>
      </c>
      <c r="J261" s="135" t="e">
        <f aca="false" ca="false" dt2D="false" dtr="false" t="normal">#REF!+#REF!+#REF!+#REF!</f>
        <v>#REF!</v>
      </c>
      <c r="K261" s="135" t="e">
        <f aca="false" ca="false" dt2D="false" dtr="false" t="normal">#REF!+#REF!+#REF!+#REF!</f>
        <v>#REF!</v>
      </c>
      <c r="L261" s="135" t="e">
        <f aca="false" ca="false" dt2D="false" dtr="false" t="normal">#REF!+#REF!+#REF!+#REF!</f>
        <v>#REF!</v>
      </c>
      <c r="M261" s="311" t="n"/>
      <c r="N261" s="79" t="n">
        <f aca="false" ca="false" dt2D="false" dtr="false" t="normal">SUM(N248:N260)</f>
        <v>74.06356</v>
      </c>
    </row>
    <row outlineLevel="0" r="262">
      <c r="A262" s="66" t="s">
        <v>48</v>
      </c>
      <c r="B262" s="72" t="n"/>
      <c r="C262" s="72" t="n"/>
      <c r="D262" s="72" t="n"/>
      <c r="E262" s="67" t="n"/>
      <c r="F262" s="67" t="n"/>
      <c r="G262" s="67" t="n"/>
      <c r="H262" s="71" t="n"/>
      <c r="I262" s="67" t="s">
        <v>99</v>
      </c>
      <c r="J262" s="67" t="n"/>
      <c r="K262" s="67" t="n"/>
      <c r="L262" s="67" t="n"/>
      <c r="M262" s="295" t="n"/>
      <c r="N262" s="63" t="n"/>
    </row>
    <row customHeight="true" ht="11.25" outlineLevel="0" r="263">
      <c r="A263" s="83" t="n"/>
      <c r="B263" s="84" t="s">
        <v>118</v>
      </c>
      <c r="C263" s="84" t="n"/>
      <c r="D263" s="84" t="n"/>
      <c r="E263" s="83" t="s">
        <v>119</v>
      </c>
      <c r="F263" s="83" t="n">
        <v>86.67</v>
      </c>
      <c r="G263" s="83" t="s">
        <v>120</v>
      </c>
      <c r="H263" s="85" t="n"/>
      <c r="I263" s="83" t="n">
        <v>1.3</v>
      </c>
      <c r="J263" s="83" t="n">
        <v>0.69</v>
      </c>
      <c r="K263" s="83" t="n">
        <v>7</v>
      </c>
      <c r="L263" s="83" t="n">
        <v>29.12</v>
      </c>
      <c r="M263" s="270" t="n">
        <v>30</v>
      </c>
      <c r="N263" s="63" t="n">
        <f aca="false" ca="false" dt2D="false" dtr="false" t="normal">F263*M263/1000</f>
        <v>2.6001</v>
      </c>
    </row>
    <row outlineLevel="0" r="264">
      <c r="A264" s="83" t="s">
        <v>121</v>
      </c>
      <c r="B264" s="87" t="s"/>
      <c r="C264" s="84" t="n">
        <v>80</v>
      </c>
      <c r="D264" s="84" t="n">
        <v>120</v>
      </c>
      <c r="E264" s="83" t="s">
        <v>69</v>
      </c>
      <c r="F264" s="83" t="n">
        <v>5</v>
      </c>
      <c r="G264" s="83" t="n">
        <v>5</v>
      </c>
      <c r="H264" s="85" t="n"/>
      <c r="I264" s="83" t="n"/>
      <c r="J264" s="83" t="n">
        <v>6.99</v>
      </c>
      <c r="K264" s="83" t="n"/>
      <c r="L264" s="83" t="n">
        <v>62.93</v>
      </c>
      <c r="M264" s="270" t="n">
        <v>140</v>
      </c>
      <c r="N264" s="63" t="n">
        <f aca="false" ca="false" dt2D="false" dtr="false" t="normal">F264*M264/1000</f>
        <v>0.7</v>
      </c>
    </row>
    <row outlineLevel="0" r="265">
      <c r="A265" s="83" t="n"/>
      <c r="B265" s="84" t="n"/>
      <c r="C265" s="84" t="n"/>
      <c r="D265" s="84" t="n"/>
      <c r="E265" s="83" t="s">
        <v>53</v>
      </c>
      <c r="F265" s="83" t="n">
        <v>30</v>
      </c>
      <c r="G265" s="83" t="n">
        <v>26.4</v>
      </c>
      <c r="H265" s="85" t="n"/>
      <c r="I265" s="83" t="n">
        <v>0.12</v>
      </c>
      <c r="J265" s="83" t="n">
        <v>0.105</v>
      </c>
      <c r="K265" s="83" t="n">
        <v>2.58</v>
      </c>
      <c r="L265" s="83" t="n">
        <v>11.88</v>
      </c>
      <c r="M265" s="270" t="n">
        <v>100</v>
      </c>
      <c r="N265" s="63" t="n">
        <f aca="false" ca="false" dt2D="false" dtr="false" t="normal">F265*M265/1000</f>
        <v>3</v>
      </c>
    </row>
    <row outlineLevel="0" r="266">
      <c r="A266" s="83" t="n"/>
      <c r="B266" s="84" t="n"/>
      <c r="C266" s="84" t="n"/>
      <c r="D266" s="84" t="n"/>
      <c r="E266" s="83" t="s">
        <v>28</v>
      </c>
      <c r="F266" s="83" t="n">
        <v>3</v>
      </c>
      <c r="G266" s="83" t="n">
        <v>3</v>
      </c>
      <c r="H266" s="85" t="n"/>
      <c r="I266" s="83" t="n"/>
      <c r="J266" s="83" t="n"/>
      <c r="K266" s="83" t="n">
        <v>2.99</v>
      </c>
      <c r="L266" s="83" t="n">
        <v>11.38</v>
      </c>
      <c r="M266" s="270" t="n">
        <v>80</v>
      </c>
      <c r="N266" s="63" t="n">
        <f aca="false" ca="false" dt2D="false" dtr="false" t="normal">F266*M266/1000</f>
        <v>0.24</v>
      </c>
    </row>
    <row customHeight="true" ht="13.5" outlineLevel="0" r="267">
      <c r="A267" s="67" t="s">
        <v>220</v>
      </c>
      <c r="B267" s="72" t="s">
        <v>221</v>
      </c>
      <c r="C267" s="72" t="s">
        <v>58</v>
      </c>
      <c r="D267" s="72" t="s">
        <v>58</v>
      </c>
      <c r="E267" s="67" t="s">
        <v>57</v>
      </c>
      <c r="F267" s="67" t="n">
        <v>62.5</v>
      </c>
      <c r="G267" s="67" t="n">
        <v>50</v>
      </c>
      <c r="H267" s="71" t="n"/>
      <c r="I267" s="67" t="n">
        <v>0.15</v>
      </c>
      <c r="J267" s="67" t="n">
        <v>0.05</v>
      </c>
      <c r="K267" s="67" t="n">
        <v>2.85</v>
      </c>
      <c r="L267" s="67" t="n">
        <v>13.5</v>
      </c>
      <c r="M267" s="295" t="n">
        <v>40</v>
      </c>
      <c r="N267" s="63" t="n">
        <f aca="false" ca="false" dt2D="false" dtr="false" t="normal">F267*M267/1000</f>
        <v>2.5</v>
      </c>
    </row>
    <row outlineLevel="0" r="268">
      <c r="A268" s="67" t="n"/>
      <c r="B268" s="76" t="s"/>
      <c r="C268" s="72" t="n"/>
      <c r="D268" s="72" t="n"/>
      <c r="E268" s="67" t="s">
        <v>51</v>
      </c>
      <c r="F268" s="67" t="n">
        <v>12.5</v>
      </c>
      <c r="G268" s="67" t="n">
        <v>10</v>
      </c>
      <c r="H268" s="71" t="n"/>
      <c r="I268" s="67" t="n">
        <v>0.12</v>
      </c>
      <c r="J268" s="67" t="n">
        <v>0.05</v>
      </c>
      <c r="K268" s="67" t="n">
        <v>6.3</v>
      </c>
      <c r="L268" s="67" t="n">
        <v>3.4</v>
      </c>
      <c r="M268" s="295" t="n">
        <v>45</v>
      </c>
      <c r="N268" s="63" t="n">
        <f aca="false" ca="false" dt2D="false" dtr="false" t="normal">F268*M268/1000</f>
        <v>0.5625</v>
      </c>
    </row>
    <row customHeight="true" ht="9.75" outlineLevel="0" r="269">
      <c r="A269" s="67" t="n"/>
      <c r="B269" s="72" t="n"/>
      <c r="C269" s="72" t="n"/>
      <c r="D269" s="72" t="n"/>
      <c r="E269" s="67" t="s">
        <v>60</v>
      </c>
      <c r="F269" s="67" t="n">
        <v>12</v>
      </c>
      <c r="G269" s="67" t="n">
        <v>10</v>
      </c>
      <c r="H269" s="71" t="n"/>
      <c r="I269" s="67" t="n">
        <v>0.6</v>
      </c>
      <c r="J269" s="67" t="n">
        <v>0.12</v>
      </c>
      <c r="K269" s="67" t="n">
        <v>4.89</v>
      </c>
      <c r="L269" s="67" t="n">
        <v>24.6</v>
      </c>
      <c r="M269" s="295" t="n">
        <v>40</v>
      </c>
      <c r="N269" s="63" t="n">
        <f aca="false" ca="false" dt2D="false" dtr="false" t="normal">F269*M269/1000</f>
        <v>0.48</v>
      </c>
    </row>
    <row outlineLevel="0" r="270">
      <c r="A270" s="67" t="n"/>
      <c r="B270" s="72" t="n"/>
      <c r="C270" s="72" t="n"/>
      <c r="D270" s="72" t="n"/>
      <c r="E270" s="67" t="s">
        <v>59</v>
      </c>
      <c r="F270" s="67" t="n">
        <v>40</v>
      </c>
      <c r="G270" s="67" t="n">
        <v>30</v>
      </c>
      <c r="H270" s="71" t="n"/>
      <c r="I270" s="67" t="n">
        <v>0.8</v>
      </c>
      <c r="J270" s="67" t="n">
        <v>0.11</v>
      </c>
      <c r="K270" s="67" t="n">
        <v>0.37</v>
      </c>
      <c r="L270" s="67" t="n">
        <v>23.04</v>
      </c>
      <c r="M270" s="295" t="n">
        <v>35</v>
      </c>
      <c r="N270" s="63" t="n">
        <f aca="false" ca="false" dt2D="false" dtr="false" t="normal">F270*M270/1000</f>
        <v>1.4</v>
      </c>
    </row>
    <row outlineLevel="0" r="271">
      <c r="A271" s="67" t="n"/>
      <c r="B271" s="72" t="n"/>
      <c r="C271" s="72" t="n"/>
      <c r="D271" s="72" t="n"/>
      <c r="E271" s="67" t="s">
        <v>224</v>
      </c>
      <c r="F271" s="67" t="n">
        <v>5</v>
      </c>
      <c r="G271" s="67" t="n">
        <v>5</v>
      </c>
      <c r="H271" s="71" t="n"/>
      <c r="I271" s="67" t="n"/>
      <c r="J271" s="67" t="n"/>
      <c r="K271" s="67" t="n"/>
      <c r="L271" s="67" t="n"/>
      <c r="M271" s="295" t="n">
        <v>175</v>
      </c>
      <c r="N271" s="63" t="n">
        <f aca="false" ca="false" dt2D="false" dtr="false" t="normal">F271*M271/1000</f>
        <v>0.875</v>
      </c>
    </row>
    <row outlineLevel="0" r="272">
      <c r="A272" s="67" t="n"/>
      <c r="B272" s="72" t="n"/>
      <c r="C272" s="72" t="n"/>
      <c r="D272" s="72" t="n"/>
      <c r="E272" s="67" t="s">
        <v>69</v>
      </c>
      <c r="F272" s="67" t="n">
        <v>5</v>
      </c>
      <c r="G272" s="67" t="n">
        <v>5</v>
      </c>
      <c r="H272" s="71" t="n"/>
      <c r="I272" s="67" t="n"/>
      <c r="J272" s="67" t="n">
        <v>4.99</v>
      </c>
      <c r="K272" s="67" t="n"/>
      <c r="L272" s="67" t="n">
        <v>44.95</v>
      </c>
      <c r="M272" s="295" t="n">
        <v>140</v>
      </c>
      <c r="N272" s="63" t="n">
        <f aca="false" ca="false" dt2D="false" dtr="false" t="normal">F272*M272/1000</f>
        <v>0.7</v>
      </c>
    </row>
    <row outlineLevel="0" r="273">
      <c r="A273" s="67" t="n"/>
      <c r="B273" s="72" t="n"/>
      <c r="C273" s="72" t="n"/>
      <c r="D273" s="72" t="n"/>
      <c r="E273" s="67" t="s">
        <v>30</v>
      </c>
      <c r="F273" s="67" t="n">
        <v>1</v>
      </c>
      <c r="G273" s="67" t="n"/>
      <c r="H273" s="71" t="n"/>
      <c r="I273" s="67" t="n">
        <v>0.8</v>
      </c>
      <c r="J273" s="67" t="n">
        <v>0.2</v>
      </c>
      <c r="K273" s="67" t="n"/>
      <c r="L273" s="67" t="n">
        <v>6</v>
      </c>
      <c r="M273" s="295" t="n">
        <v>16</v>
      </c>
      <c r="N273" s="63" t="n">
        <f aca="false" ca="false" dt2D="false" dtr="false" t="normal">F273*M273/1000</f>
        <v>0.016</v>
      </c>
    </row>
    <row outlineLevel="0" r="274">
      <c r="A274" s="67" t="n"/>
      <c r="B274" s="72" t="n"/>
      <c r="C274" s="72" t="n"/>
      <c r="D274" s="72" t="n"/>
      <c r="E274" s="67" t="s">
        <v>125</v>
      </c>
      <c r="F274" s="67" t="n">
        <v>40</v>
      </c>
      <c r="G274" s="67" t="n">
        <v>40</v>
      </c>
      <c r="H274" s="71" t="n"/>
      <c r="I274" s="67" t="n">
        <v>10</v>
      </c>
      <c r="J274" s="67" t="n">
        <v>6.48</v>
      </c>
      <c r="K274" s="67" t="s">
        <v>29</v>
      </c>
      <c r="L274" s="67" t="n">
        <v>88.29</v>
      </c>
      <c r="M274" s="295" t="n">
        <v>440</v>
      </c>
      <c r="N274" s="63" t="n">
        <f aca="false" ca="false" dt2D="false" dtr="false" t="normal">F274*M274/1000</f>
        <v>17.6</v>
      </c>
    </row>
    <row outlineLevel="0" r="275">
      <c r="A275" s="67" t="n"/>
      <c r="B275" s="72" t="n"/>
      <c r="C275" s="72" t="n"/>
      <c r="D275" s="72" t="n"/>
      <c r="E275" s="67" t="s">
        <v>64</v>
      </c>
      <c r="F275" s="67" t="n">
        <v>10</v>
      </c>
      <c r="G275" s="67" t="n">
        <v>10</v>
      </c>
      <c r="H275" s="71" t="n">
        <v>10</v>
      </c>
      <c r="I275" s="67" t="n">
        <v>0.28</v>
      </c>
      <c r="J275" s="67" t="n">
        <v>2</v>
      </c>
      <c r="K275" s="67" t="n">
        <v>0.32</v>
      </c>
      <c r="L275" s="67" t="n">
        <v>20.64</v>
      </c>
      <c r="M275" s="295" t="n">
        <v>190</v>
      </c>
      <c r="N275" s="63" t="n">
        <f aca="false" ca="false" dt2D="false" dtr="false" t="normal">F275*M275/1000</f>
        <v>1.9</v>
      </c>
    </row>
    <row customHeight="true" ht="11.25" outlineLevel="0" r="276">
      <c r="A276" s="67" t="s">
        <v>225</v>
      </c>
      <c r="B276" s="71" t="s">
        <v>226</v>
      </c>
      <c r="C276" s="80" t="n"/>
      <c r="D276" s="80" t="n"/>
      <c r="E276" s="67" t="s">
        <v>67</v>
      </c>
      <c r="F276" s="67" t="n">
        <v>55.6</v>
      </c>
      <c r="G276" s="67" t="n">
        <v>41.7</v>
      </c>
      <c r="H276" s="71" t="n"/>
      <c r="I276" s="67" t="n">
        <v>10.3</v>
      </c>
      <c r="J276" s="67" t="n">
        <v>6.67</v>
      </c>
      <c r="K276" s="67" t="n"/>
      <c r="L276" s="67" t="n">
        <v>90.91</v>
      </c>
      <c r="M276" s="295" t="n">
        <v>440</v>
      </c>
      <c r="N276" s="63" t="n">
        <f aca="false" ca="false" dt2D="false" dtr="false" t="normal">F276*M276/1000</f>
        <v>24.464</v>
      </c>
    </row>
    <row outlineLevel="0" r="277">
      <c r="A277" s="67" t="n"/>
      <c r="B277" s="81" t="s"/>
      <c r="C277" s="146" t="n">
        <v>60</v>
      </c>
      <c r="D277" s="146" t="n">
        <v>80</v>
      </c>
      <c r="E277" s="67" t="s">
        <v>81</v>
      </c>
      <c r="F277" s="67" t="n">
        <v>8</v>
      </c>
      <c r="G277" s="67" t="n">
        <v>8</v>
      </c>
      <c r="H277" s="71" t="n">
        <v>70</v>
      </c>
      <c r="I277" s="67" t="n">
        <v>0.69</v>
      </c>
      <c r="J277" s="67" t="n">
        <v>0.12</v>
      </c>
      <c r="K277" s="67" t="n">
        <v>3.12</v>
      </c>
      <c r="L277" s="67" t="n">
        <v>16.72</v>
      </c>
      <c r="M277" s="295" t="n">
        <v>60</v>
      </c>
      <c r="N277" s="63" t="n">
        <f aca="false" ca="false" dt2D="false" dtr="false" t="normal">F277*M277/1000</f>
        <v>0.48</v>
      </c>
    </row>
    <row outlineLevel="0" r="278">
      <c r="A278" s="67" t="n"/>
      <c r="B278" s="72" t="n"/>
      <c r="C278" s="72" t="n"/>
      <c r="D278" s="72" t="n"/>
      <c r="E278" s="67" t="s">
        <v>27</v>
      </c>
      <c r="F278" s="67" t="n">
        <v>11</v>
      </c>
      <c r="G278" s="67" t="n">
        <v>11</v>
      </c>
      <c r="H278" s="71" t="n"/>
      <c r="I278" s="67" t="n"/>
      <c r="J278" s="67" t="n"/>
      <c r="K278" s="67" t="n"/>
      <c r="L278" s="67" t="n"/>
      <c r="M278" s="295" t="n">
        <v>65</v>
      </c>
      <c r="N278" s="63" t="n">
        <f aca="false" ca="false" dt2D="false" dtr="false" t="normal">F278*M278/1000</f>
        <v>0.715</v>
      </c>
    </row>
    <row outlineLevel="0" r="279">
      <c r="A279" s="67" t="n"/>
      <c r="B279" s="72" t="n"/>
      <c r="C279" s="72" t="n"/>
      <c r="D279" s="72" t="n"/>
      <c r="E279" s="67" t="s">
        <v>60</v>
      </c>
      <c r="F279" s="67" t="n">
        <v>31</v>
      </c>
      <c r="G279" s="67" t="n">
        <v>23.56</v>
      </c>
      <c r="H279" s="71" t="n"/>
      <c r="I279" s="67" t="n">
        <v>0.62</v>
      </c>
      <c r="J279" s="67" t="n"/>
      <c r="K279" s="67" t="n">
        <v>1.53</v>
      </c>
      <c r="L279" s="67" t="n">
        <v>7.71</v>
      </c>
      <c r="M279" s="295" t="n">
        <v>40</v>
      </c>
      <c r="N279" s="63" t="n">
        <f aca="false" ca="false" dt2D="false" dtr="false" t="normal">F279*M279/1000</f>
        <v>1.24</v>
      </c>
    </row>
    <row outlineLevel="0" r="280">
      <c r="A280" s="67" t="n"/>
      <c r="B280" s="72" t="n"/>
      <c r="C280" s="72" t="n"/>
      <c r="D280" s="72" t="n"/>
      <c r="E280" s="67" t="s">
        <v>69</v>
      </c>
      <c r="F280" s="67" t="n">
        <v>4</v>
      </c>
      <c r="G280" s="67" t="n">
        <v>4</v>
      </c>
      <c r="H280" s="71" t="n"/>
      <c r="I280" s="67" t="n"/>
      <c r="J280" s="67" t="n">
        <v>3.99</v>
      </c>
      <c r="K280" s="67" t="n">
        <v>35.96</v>
      </c>
      <c r="L280" s="67" t="n"/>
      <c r="M280" s="295" t="n">
        <v>140</v>
      </c>
      <c r="N280" s="63" t="n">
        <f aca="false" ca="false" dt2D="false" dtr="false" t="normal">F280*M280/1000</f>
        <v>0.56</v>
      </c>
    </row>
    <row outlineLevel="0" r="281">
      <c r="A281" s="67" t="n"/>
      <c r="B281" s="72" t="n"/>
      <c r="C281" s="72" t="n"/>
      <c r="D281" s="72" t="n"/>
      <c r="E281" s="67" t="s">
        <v>397</v>
      </c>
      <c r="F281" s="67" t="n">
        <v>0.12</v>
      </c>
      <c r="G281" s="67" t="n">
        <v>5</v>
      </c>
      <c r="H281" s="71" t="n"/>
      <c r="I281" s="67" t="n">
        <v>0.76</v>
      </c>
      <c r="J281" s="67" t="n">
        <v>0.63</v>
      </c>
      <c r="K281" s="67" t="n">
        <v>0.03</v>
      </c>
      <c r="L281" s="67" t="n">
        <v>8.2</v>
      </c>
      <c r="M281" s="295" t="n">
        <v>12</v>
      </c>
      <c r="N281" s="63" t="n">
        <f aca="false" ca="false" dt2D="false" dtr="false" t="normal">F281*M281</f>
        <v>1.44</v>
      </c>
    </row>
    <row outlineLevel="0" r="282">
      <c r="A282" s="67" t="n"/>
      <c r="B282" s="72" t="n"/>
      <c r="C282" s="72" t="n"/>
      <c r="D282" s="72" t="n"/>
      <c r="E282" s="67" t="s">
        <v>106</v>
      </c>
      <c r="F282" s="67" t="n">
        <v>6</v>
      </c>
      <c r="G282" s="67" t="n">
        <v>6</v>
      </c>
      <c r="H282" s="71" t="n"/>
      <c r="I282" s="67" t="n">
        <v>0.52</v>
      </c>
      <c r="J282" s="67" t="n">
        <v>0.08</v>
      </c>
      <c r="K282" s="67" t="n">
        <v>2.32</v>
      </c>
      <c r="L282" s="67" t="n">
        <v>12.54</v>
      </c>
      <c r="M282" s="295" t="n">
        <v>100</v>
      </c>
      <c r="N282" s="63" t="n">
        <f aca="false" ca="false" dt2D="false" dtr="false" t="normal">F282*M282/1000</f>
        <v>0.6</v>
      </c>
    </row>
    <row outlineLevel="0" r="283">
      <c r="A283" s="67" t="n"/>
      <c r="B283" s="72" t="n"/>
      <c r="C283" s="72" t="n"/>
      <c r="D283" s="72" t="n"/>
      <c r="E283" s="67" t="s">
        <v>69</v>
      </c>
      <c r="F283" s="67" t="n">
        <v>4</v>
      </c>
      <c r="G283" s="67" t="n">
        <v>4</v>
      </c>
      <c r="H283" s="71" t="n"/>
      <c r="I283" s="67" t="n"/>
      <c r="J283" s="67" t="n"/>
      <c r="K283" s="67" t="n">
        <v>3.99</v>
      </c>
      <c r="L283" s="67" t="n">
        <v>35.96</v>
      </c>
      <c r="M283" s="295" t="n">
        <v>140</v>
      </c>
      <c r="N283" s="63" t="n">
        <f aca="false" ca="false" dt2D="false" dtr="false" t="normal">F283*M283/1000</f>
        <v>0.56</v>
      </c>
    </row>
    <row outlineLevel="0" r="284">
      <c r="A284" s="67" t="n"/>
      <c r="B284" s="72" t="n"/>
      <c r="C284" s="72" t="n"/>
      <c r="D284" s="72" t="n"/>
      <c r="E284" s="67" t="s">
        <v>69</v>
      </c>
      <c r="F284" s="67" t="n">
        <v>1</v>
      </c>
      <c r="G284" s="67" t="n"/>
      <c r="H284" s="71" t="n"/>
      <c r="I284" s="67" t="n"/>
      <c r="J284" s="67" t="n">
        <v>1</v>
      </c>
      <c r="K284" s="67" t="n"/>
      <c r="L284" s="67" t="n">
        <v>8.99</v>
      </c>
      <c r="M284" s="295" t="n">
        <v>140</v>
      </c>
      <c r="N284" s="63" t="n">
        <f aca="false" ca="false" dt2D="false" dtr="false" t="normal">F284*M284/1000</f>
        <v>0.14</v>
      </c>
    </row>
    <row customHeight="true" ht="11.25" outlineLevel="0" r="285">
      <c r="A285" s="67" t="s">
        <v>130</v>
      </c>
      <c r="B285" s="72" t="s">
        <v>230</v>
      </c>
      <c r="C285" s="147" t="n"/>
      <c r="D285" s="147" t="n"/>
      <c r="E285" s="67" t="s">
        <v>132</v>
      </c>
      <c r="F285" s="67" t="n">
        <v>47.6</v>
      </c>
      <c r="G285" s="67" t="n">
        <v>47.6</v>
      </c>
      <c r="H285" s="71" t="n"/>
      <c r="I285" s="67" t="n">
        <v>5.99</v>
      </c>
      <c r="J285" s="67" t="n">
        <v>1.55</v>
      </c>
      <c r="K285" s="67" t="n">
        <v>29.76</v>
      </c>
      <c r="L285" s="67" t="n">
        <v>157.9</v>
      </c>
      <c r="M285" s="295" t="n">
        <v>100</v>
      </c>
      <c r="N285" s="63" t="n">
        <f aca="false" ca="false" dt2D="false" dtr="false" t="normal">F285*M285/1000</f>
        <v>4.76</v>
      </c>
    </row>
    <row outlineLevel="0" r="286">
      <c r="A286" s="67" t="n"/>
      <c r="B286" s="76" t="s"/>
      <c r="C286" s="148" t="n">
        <v>100</v>
      </c>
      <c r="D286" s="148" t="n">
        <v>120</v>
      </c>
      <c r="E286" s="67" t="s">
        <v>31</v>
      </c>
      <c r="F286" s="67" t="n">
        <v>5</v>
      </c>
      <c r="G286" s="67" t="n">
        <v>5</v>
      </c>
      <c r="H286" s="71" t="n"/>
      <c r="I286" s="67" t="n">
        <v>0.04</v>
      </c>
      <c r="J286" s="67" t="n">
        <v>3.6</v>
      </c>
      <c r="K286" s="67" t="n">
        <v>0.13</v>
      </c>
      <c r="L286" s="67" t="n">
        <v>33.6</v>
      </c>
      <c r="M286" s="295" t="n">
        <v>670</v>
      </c>
      <c r="N286" s="63" t="n">
        <f aca="false" ca="false" dt2D="false" dtr="false" t="normal">F286*M286/1000</f>
        <v>3.35</v>
      </c>
    </row>
    <row outlineLevel="0" r="287">
      <c r="A287" s="67" t="n"/>
      <c r="B287" s="72" t="n"/>
      <c r="C287" s="72" t="n"/>
      <c r="D287" s="72" t="n"/>
      <c r="E287" s="67" t="s">
        <v>30</v>
      </c>
      <c r="F287" s="67" t="n">
        <v>1</v>
      </c>
      <c r="G287" s="67" t="n">
        <v>1</v>
      </c>
      <c r="H287" s="71" t="n"/>
      <c r="I287" s="67" t="n"/>
      <c r="J287" s="67" t="n"/>
      <c r="K287" s="67" t="n"/>
      <c r="L287" s="67" t="n"/>
      <c r="M287" s="295" t="n">
        <v>16</v>
      </c>
      <c r="N287" s="63" t="n">
        <f aca="false" ca="false" dt2D="false" dtr="false" t="normal">F287*M287/1000</f>
        <v>0.016</v>
      </c>
    </row>
    <row customHeight="true" ht="11.25" outlineLevel="0" r="288">
      <c r="A288" s="67" t="s">
        <v>171</v>
      </c>
      <c r="B288" s="72" t="s">
        <v>172</v>
      </c>
      <c r="C288" s="147" t="n"/>
      <c r="D288" s="147" t="n"/>
      <c r="E288" s="67" t="s">
        <v>53</v>
      </c>
      <c r="F288" s="67" t="n">
        <v>25</v>
      </c>
      <c r="G288" s="67" t="n">
        <v>22</v>
      </c>
      <c r="H288" s="71" t="n"/>
      <c r="I288" s="67" t="n">
        <v>0.1</v>
      </c>
      <c r="J288" s="67" t="n">
        <v>0.09</v>
      </c>
      <c r="K288" s="67" t="n">
        <v>2.2</v>
      </c>
      <c r="L288" s="67" t="n">
        <v>9.9</v>
      </c>
      <c r="M288" s="295" t="n">
        <v>100</v>
      </c>
      <c r="N288" s="63" t="n">
        <f aca="false" ca="false" dt2D="false" dtr="false" t="normal">F288*M288/1000</f>
        <v>2.5</v>
      </c>
    </row>
    <row outlineLevel="0" r="289">
      <c r="A289" s="67" t="n"/>
      <c r="B289" s="76" t="s"/>
      <c r="C289" s="148" t="n">
        <v>200</v>
      </c>
      <c r="D289" s="148" t="n">
        <v>200</v>
      </c>
      <c r="E289" s="67" t="s">
        <v>28</v>
      </c>
      <c r="F289" s="67" t="n">
        <v>20</v>
      </c>
      <c r="G289" s="67" t="n">
        <v>20</v>
      </c>
      <c r="H289" s="71" t="n"/>
      <c r="I289" s="67" t="n"/>
      <c r="J289" s="67" t="n"/>
      <c r="K289" s="67" t="n">
        <v>19.96</v>
      </c>
      <c r="L289" s="67" t="n">
        <v>75.8</v>
      </c>
      <c r="M289" s="295" t="n">
        <v>80</v>
      </c>
      <c r="N289" s="63" t="n">
        <f aca="false" ca="false" dt2D="false" dtr="false" t="normal">F289*M289/1000</f>
        <v>1.6</v>
      </c>
    </row>
    <row outlineLevel="0" r="290">
      <c r="A290" s="67" t="n"/>
      <c r="B290" s="72" t="s">
        <v>81</v>
      </c>
      <c r="C290" s="72" t="n"/>
      <c r="D290" s="72" t="n"/>
      <c r="E290" s="149" t="s">
        <v>84</v>
      </c>
      <c r="F290" s="149" t="n">
        <v>40</v>
      </c>
      <c r="G290" s="149" t="n">
        <v>40</v>
      </c>
      <c r="H290" s="73" t="n">
        <v>40</v>
      </c>
      <c r="I290" s="67" t="n">
        <v>3.48</v>
      </c>
      <c r="J290" s="67" t="n">
        <v>0.6</v>
      </c>
      <c r="K290" s="67" t="n">
        <v>16</v>
      </c>
      <c r="L290" s="67" t="n">
        <v>83.6</v>
      </c>
      <c r="M290" s="295" t="n">
        <v>60</v>
      </c>
      <c r="N290" s="63" t="n">
        <f aca="false" ca="false" dt2D="false" dtr="false" t="normal">F290*M290/1000</f>
        <v>2.4</v>
      </c>
    </row>
    <row outlineLevel="0" r="291">
      <c r="A291" s="67" t="n"/>
      <c r="B291" s="72" t="n"/>
      <c r="C291" s="72" t="n"/>
      <c r="D291" s="72" t="n"/>
      <c r="E291" s="67" t="s">
        <v>85</v>
      </c>
      <c r="F291" s="67" t="n">
        <v>80</v>
      </c>
      <c r="G291" s="67" t="n">
        <v>80</v>
      </c>
      <c r="H291" s="71" t="n">
        <v>80</v>
      </c>
      <c r="I291" s="67" t="n">
        <v>5.28</v>
      </c>
      <c r="J291" s="67" t="n">
        <v>0.96</v>
      </c>
      <c r="K291" s="67" t="n">
        <v>28.24</v>
      </c>
      <c r="L291" s="67" t="n">
        <v>144.8</v>
      </c>
      <c r="M291" s="295" t="n">
        <v>51</v>
      </c>
      <c r="N291" s="63" t="n">
        <f aca="false" ca="false" dt2D="false" dtr="false" t="normal">F291*M291/1000</f>
        <v>4.08</v>
      </c>
    </row>
    <row customHeight="true" ht="15.75" outlineLevel="0" r="292">
      <c r="A292" s="114" t="n"/>
      <c r="B292" s="88" t="s">
        <v>231</v>
      </c>
      <c r="C292" s="95" t="n">
        <v>100</v>
      </c>
      <c r="D292" s="95" t="n">
        <v>100</v>
      </c>
      <c r="E292" s="105" t="s">
        <v>73</v>
      </c>
      <c r="F292" s="150" t="n">
        <v>27.5</v>
      </c>
      <c r="G292" s="151" t="n"/>
      <c r="H292" s="152" t="n"/>
      <c r="I292" s="153" t="n">
        <v>2.8</v>
      </c>
      <c r="J292" s="153" t="n">
        <v>0.3</v>
      </c>
      <c r="K292" s="153" t="n">
        <v>19.2</v>
      </c>
      <c r="L292" s="153" t="n">
        <v>93.1</v>
      </c>
      <c r="M292" s="298" t="n">
        <v>40</v>
      </c>
      <c r="N292" s="63" t="n">
        <f aca="false" ca="false" dt2D="false" dtr="false" t="normal">F292*M292/1000</f>
        <v>1.1</v>
      </c>
    </row>
    <row outlineLevel="0" r="293">
      <c r="A293" s="114" t="n"/>
      <c r="B293" s="100" t="s"/>
      <c r="C293" s="101" t="n"/>
      <c r="D293" s="101" t="n"/>
      <c r="E293" s="105" t="s">
        <v>73</v>
      </c>
      <c r="F293" s="150" t="n">
        <v>0.25</v>
      </c>
      <c r="G293" s="151" t="n"/>
      <c r="H293" s="152" t="n"/>
      <c r="I293" s="153" t="n">
        <v>0.25</v>
      </c>
      <c r="J293" s="153" t="n">
        <v>0.02</v>
      </c>
      <c r="K293" s="153" t="n">
        <v>0.16</v>
      </c>
      <c r="L293" s="153" t="n">
        <v>0.81</v>
      </c>
      <c r="M293" s="298" t="n">
        <v>40</v>
      </c>
      <c r="N293" s="63" t="n">
        <f aca="false" ca="false" dt2D="false" dtr="false" t="normal">F293*M293/1000</f>
        <v>0.01</v>
      </c>
    </row>
    <row customHeight="true" ht="13.5" outlineLevel="0" r="294">
      <c r="A294" s="114" t="n"/>
      <c r="B294" s="114" t="n"/>
      <c r="C294" s="114" t="n"/>
      <c r="D294" s="114" t="n"/>
      <c r="E294" s="105" t="s">
        <v>31</v>
      </c>
      <c r="F294" s="150" t="n">
        <v>0.12</v>
      </c>
      <c r="G294" s="116" t="n"/>
      <c r="H294" s="152" t="n"/>
      <c r="I294" s="153" t="n">
        <v>0.15</v>
      </c>
      <c r="J294" s="153" t="n">
        <v>0.08</v>
      </c>
      <c r="K294" s="153" t="n">
        <v>0.01</v>
      </c>
      <c r="L294" s="153" t="n">
        <v>79.32</v>
      </c>
      <c r="M294" s="298" t="n">
        <v>670</v>
      </c>
      <c r="N294" s="63" t="n">
        <f aca="false" ca="false" dt2D="false" dtr="false" t="normal">F294*M294/1000</f>
        <v>0.0804</v>
      </c>
    </row>
    <row outlineLevel="0" r="295">
      <c r="A295" s="114" t="n"/>
      <c r="B295" s="114" t="n"/>
      <c r="C295" s="114" t="n"/>
      <c r="D295" s="114" t="n"/>
      <c r="E295" s="105" t="s">
        <v>397</v>
      </c>
      <c r="F295" s="150" t="n">
        <v>0.75</v>
      </c>
      <c r="G295" s="116" t="n"/>
      <c r="H295" s="152" t="n"/>
      <c r="I295" s="153" t="n">
        <v>3.97</v>
      </c>
      <c r="J295" s="153" t="n">
        <v>3.59</v>
      </c>
      <c r="K295" s="153" t="n">
        <v>0.21</v>
      </c>
      <c r="L295" s="153" t="n">
        <v>49</v>
      </c>
      <c r="M295" s="298" t="n">
        <v>12</v>
      </c>
      <c r="N295" s="63" t="n">
        <f aca="false" ca="false" dt2D="false" dtr="false" t="normal">F295*M295</f>
        <v>9</v>
      </c>
    </row>
    <row outlineLevel="0" r="296">
      <c r="A296" s="114" t="n"/>
      <c r="B296" s="114" t="n"/>
      <c r="C296" s="114" t="n"/>
      <c r="D296" s="114" t="n"/>
      <c r="E296" s="105" t="s">
        <v>232</v>
      </c>
      <c r="F296" s="150" t="n">
        <v>31.25</v>
      </c>
      <c r="G296" s="151" t="n"/>
      <c r="H296" s="152" t="n"/>
      <c r="I296" s="153" t="n">
        <v>0.57</v>
      </c>
      <c r="J296" s="153" t="n">
        <v>0.5</v>
      </c>
      <c r="K296" s="153" t="n">
        <v>0.03</v>
      </c>
      <c r="L296" s="153" t="n">
        <v>7</v>
      </c>
      <c r="M296" s="298" t="n">
        <v>65</v>
      </c>
      <c r="N296" s="63" t="n">
        <f aca="false" ca="false" dt2D="false" dtr="false" t="normal">F296*M296/1000</f>
        <v>2.03125</v>
      </c>
    </row>
    <row outlineLevel="0" r="297">
      <c r="A297" s="114" t="n"/>
      <c r="B297" s="114" t="n"/>
      <c r="C297" s="114" t="n"/>
      <c r="D297" s="114" t="n"/>
      <c r="E297" s="105" t="s">
        <v>233</v>
      </c>
      <c r="F297" s="150" t="n">
        <v>1.5</v>
      </c>
      <c r="G297" s="151" t="n"/>
      <c r="H297" s="117" t="n"/>
      <c r="I297" s="110" t="n">
        <v>0.03</v>
      </c>
      <c r="J297" s="110" t="n">
        <v>0.24</v>
      </c>
      <c r="K297" s="110" t="n">
        <v>0.03</v>
      </c>
      <c r="L297" s="110" t="n">
        <v>2.47</v>
      </c>
      <c r="M297" s="298" t="n">
        <v>190</v>
      </c>
      <c r="N297" s="63" t="n">
        <f aca="false" ca="false" dt2D="false" dtr="false" t="normal">F297*M297/1000</f>
        <v>0.285</v>
      </c>
    </row>
    <row customHeight="true" ht="15.75" outlineLevel="0" r="298">
      <c r="A298" s="114" t="n"/>
      <c r="B298" s="114" t="n"/>
      <c r="C298" s="114" t="n"/>
      <c r="D298" s="114" t="n"/>
      <c r="E298" s="105" t="s">
        <v>30</v>
      </c>
      <c r="F298" s="150" t="n">
        <v>0.7</v>
      </c>
      <c r="G298" s="151" t="n"/>
      <c r="H298" s="152" t="n"/>
      <c r="I298" s="153" t="n"/>
      <c r="J298" s="153" t="n"/>
      <c r="K298" s="153" t="n"/>
      <c r="L298" s="153" t="n"/>
      <c r="M298" s="298" t="n">
        <v>16</v>
      </c>
      <c r="N298" s="63" t="n">
        <f aca="false" ca="false" dt2D="false" dtr="false" t="normal">F298*M298/1000</f>
        <v>0.0112</v>
      </c>
    </row>
    <row customHeight="true" ht="15" outlineLevel="0" r="299">
      <c r="A299" s="114" t="n"/>
      <c r="B299" s="114" t="n"/>
      <c r="C299" s="114" t="n"/>
      <c r="D299" s="114" t="n"/>
      <c r="E299" s="105" t="s">
        <v>234</v>
      </c>
      <c r="F299" s="150" t="n">
        <v>1.3</v>
      </c>
      <c r="G299" s="151" t="n"/>
      <c r="H299" s="152" t="n"/>
      <c r="I299" s="153" t="n">
        <v>0.15</v>
      </c>
      <c r="J299" s="153" t="n">
        <v>0.08</v>
      </c>
      <c r="K299" s="153" t="n">
        <v>0.01</v>
      </c>
      <c r="L299" s="153" t="n">
        <v>79.32</v>
      </c>
      <c r="M299" s="298" t="n">
        <v>140</v>
      </c>
      <c r="N299" s="63" t="n">
        <f aca="false" ca="false" dt2D="false" dtr="false" t="normal">F299*M299/1000</f>
        <v>0.182</v>
      </c>
    </row>
    <row outlineLevel="0" r="300">
      <c r="A300" s="114" t="n"/>
      <c r="B300" s="114" t="n"/>
      <c r="C300" s="114" t="n"/>
      <c r="D300" s="114" t="n"/>
      <c r="E300" s="105" t="s">
        <v>59</v>
      </c>
      <c r="F300" s="150" t="n">
        <v>108</v>
      </c>
      <c r="G300" s="150" t="n">
        <v>77.6</v>
      </c>
      <c r="H300" s="152" t="n"/>
      <c r="I300" s="153" t="n">
        <v>2.16</v>
      </c>
      <c r="J300" s="153" t="n">
        <v>0.3</v>
      </c>
      <c r="K300" s="153" t="n">
        <v>12.67</v>
      </c>
      <c r="L300" s="153" t="n">
        <v>66.21</v>
      </c>
      <c r="M300" s="298" t="n">
        <v>35</v>
      </c>
      <c r="N300" s="63" t="n">
        <f aca="false" ca="false" dt2D="false" dtr="false" t="normal">F300*M300/1000</f>
        <v>3.78</v>
      </c>
    </row>
    <row customHeight="true" ht="13.5" outlineLevel="0" r="301">
      <c r="A301" s="114" t="n"/>
      <c r="B301" s="114" t="n"/>
      <c r="C301" s="114" t="n"/>
      <c r="D301" s="114" t="n"/>
      <c r="E301" s="105" t="s">
        <v>31</v>
      </c>
      <c r="F301" s="150" t="n">
        <v>2.5</v>
      </c>
      <c r="G301" s="151" t="n"/>
      <c r="H301" s="152" t="n"/>
      <c r="I301" s="153" t="n">
        <v>0.03</v>
      </c>
      <c r="J301" s="153" t="n">
        <v>1.81</v>
      </c>
      <c r="K301" s="153" t="n"/>
      <c r="L301" s="153" t="n">
        <v>16.52</v>
      </c>
      <c r="M301" s="298" t="n">
        <v>670</v>
      </c>
      <c r="N301" s="63" t="n">
        <f aca="false" ca="false" dt2D="false" dtr="false" t="normal">F301*M301/1000</f>
        <v>1.675</v>
      </c>
    </row>
    <row outlineLevel="0" r="302">
      <c r="A302" s="114" t="n"/>
      <c r="B302" s="114" t="n"/>
      <c r="C302" s="114" t="n"/>
      <c r="D302" s="114" t="n"/>
      <c r="E302" s="105" t="s">
        <v>114</v>
      </c>
      <c r="F302" s="150" t="n">
        <v>5</v>
      </c>
      <c r="G302" s="151" t="n"/>
      <c r="H302" s="152" t="n"/>
      <c r="I302" s="153" t="n">
        <v>0.14</v>
      </c>
      <c r="J302" s="153" t="n">
        <v>0.23</v>
      </c>
      <c r="K302" s="153" t="n">
        <v>2.9</v>
      </c>
      <c r="L302" s="153" t="n">
        <v>12</v>
      </c>
      <c r="M302" s="298" t="n">
        <v>65</v>
      </c>
      <c r="N302" s="63" t="n">
        <f aca="false" ca="false" dt2D="false" dtr="false" t="normal">F302*M302/1000</f>
        <v>0.325</v>
      </c>
    </row>
    <row outlineLevel="0" r="303">
      <c r="A303" s="114" t="n"/>
      <c r="B303" s="114" t="n"/>
      <c r="C303" s="114" t="n"/>
      <c r="D303" s="114" t="n"/>
      <c r="E303" s="105" t="s">
        <v>60</v>
      </c>
      <c r="F303" s="150" t="n">
        <v>6.5</v>
      </c>
      <c r="G303" s="150" t="n">
        <v>5</v>
      </c>
      <c r="H303" s="152" t="n"/>
      <c r="I303" s="153" t="n">
        <v>0.08</v>
      </c>
      <c r="J303" s="153" t="n"/>
      <c r="K303" s="153" t="n">
        <v>0.54</v>
      </c>
      <c r="L303" s="153" t="n">
        <v>2.46</v>
      </c>
      <c r="M303" s="298" t="n">
        <v>40</v>
      </c>
      <c r="N303" s="63" t="n">
        <f aca="false" ca="false" dt2D="false" dtr="false" t="normal">F303*M303/1000</f>
        <v>0.26</v>
      </c>
    </row>
    <row outlineLevel="0" r="304">
      <c r="A304" s="114" t="n"/>
      <c r="B304" s="114" t="n"/>
      <c r="C304" s="114" t="n"/>
      <c r="D304" s="114" t="n"/>
      <c r="E304" s="105" t="s">
        <v>30</v>
      </c>
      <c r="F304" s="150" t="n">
        <v>1</v>
      </c>
      <c r="G304" s="151" t="n"/>
      <c r="H304" s="152" t="n"/>
      <c r="I304" s="153" t="n"/>
      <c r="J304" s="153" t="n"/>
      <c r="K304" s="153" t="n"/>
      <c r="L304" s="153" t="n"/>
      <c r="M304" s="298" t="n">
        <v>16</v>
      </c>
      <c r="N304" s="63" t="n">
        <f aca="false" ca="false" dt2D="false" dtr="false" t="normal">F304*M304/1000</f>
        <v>0.016</v>
      </c>
    </row>
    <row customHeight="true" ht="11.25" outlineLevel="0" r="305">
      <c r="A305" s="114" t="n"/>
      <c r="B305" s="114" t="n"/>
      <c r="C305" s="114" t="n"/>
      <c r="D305" s="114" t="n"/>
      <c r="E305" s="105" t="s">
        <v>31</v>
      </c>
      <c r="F305" s="150" t="n">
        <v>5</v>
      </c>
      <c r="G305" s="151" t="n"/>
      <c r="H305" s="152" t="n"/>
      <c r="I305" s="153" t="n">
        <v>0.06</v>
      </c>
      <c r="J305" s="153" t="n">
        <v>3.62</v>
      </c>
      <c r="K305" s="153" t="n">
        <v>0.04</v>
      </c>
      <c r="L305" s="153" t="n">
        <v>33.05</v>
      </c>
      <c r="M305" s="298" t="n">
        <v>670</v>
      </c>
      <c r="N305" s="63" t="n">
        <f aca="false" ca="false" dt2D="false" dtr="false" t="normal">F305*M305/1000</f>
        <v>3.35</v>
      </c>
    </row>
    <row customHeight="true" ht="12.75" outlineLevel="0" r="306">
      <c r="A306" s="61" t="s">
        <v>140</v>
      </c>
      <c r="B306" s="64" t="s"/>
      <c r="C306" s="65" t="n"/>
      <c r="D306" s="65" t="n"/>
      <c r="E306" s="66" t="n"/>
      <c r="F306" s="66" t="n"/>
      <c r="G306" s="66" t="n"/>
      <c r="H306" s="60" t="n"/>
      <c r="I306" s="66" t="n">
        <v>62.68</v>
      </c>
      <c r="J306" s="66" t="n">
        <v>48.3</v>
      </c>
      <c r="K306" s="66" t="n">
        <v>231.67</v>
      </c>
      <c r="L306" s="66" t="n">
        <v>1526.14</v>
      </c>
      <c r="M306" s="295" t="n"/>
      <c r="N306" s="79" t="n">
        <f aca="false" ca="false" dt2D="false" dtr="false" t="normal">SUM(N263:N305)</f>
        <v>103.58445</v>
      </c>
    </row>
    <row customHeight="true" ht="11.25" outlineLevel="0" r="307">
      <c r="A307" s="299" t="s">
        <v>97</v>
      </c>
      <c r="B307" s="300" t="s"/>
      <c r="C307" s="312" t="n"/>
      <c r="D307" s="312" t="n"/>
      <c r="E307" s="301" t="n"/>
      <c r="F307" s="301" t="n"/>
      <c r="G307" s="301" t="n"/>
      <c r="H307" s="282" t="n"/>
      <c r="I307" s="301" t="n">
        <v>89.63</v>
      </c>
      <c r="J307" s="301" t="n">
        <v>105.49</v>
      </c>
      <c r="K307" s="301" t="n">
        <v>413.46</v>
      </c>
      <c r="L307" s="301" t="n">
        <v>2854.04</v>
      </c>
      <c r="M307" s="294" t="n"/>
      <c r="N307" s="289" t="n">
        <f aca="false" ca="false" dt2D="false" dtr="false" t="normal">N306+N261</f>
        <v>177.64801</v>
      </c>
    </row>
    <row ht="21" outlineLevel="0" r="308">
      <c r="A308" s="121" t="s">
        <v>4</v>
      </c>
      <c r="B308" s="119" t="s">
        <v>5</v>
      </c>
      <c r="C308" s="119" t="n"/>
      <c r="D308" s="119" t="n"/>
      <c r="E308" s="121" t="s">
        <v>8</v>
      </c>
      <c r="F308" s="121" t="s">
        <v>9</v>
      </c>
      <c r="G308" s="121" t="s">
        <v>10</v>
      </c>
      <c r="H308" s="121" t="s">
        <v>11</v>
      </c>
      <c r="I308" s="121" t="s">
        <v>12</v>
      </c>
      <c r="J308" s="121" t="s">
        <v>13</v>
      </c>
      <c r="K308" s="121" t="s">
        <v>14</v>
      </c>
      <c r="L308" s="121" t="s">
        <v>15</v>
      </c>
      <c r="M308" s="270" t="s">
        <v>16</v>
      </c>
      <c r="N308" s="63" t="n"/>
    </row>
    <row outlineLevel="0" r="309">
      <c r="A309" s="313" t="s">
        <v>235</v>
      </c>
      <c r="B309" s="314" t="s"/>
      <c r="C309" s="258" t="n"/>
      <c r="D309" s="258" t="n"/>
      <c r="E309" s="104" t="n"/>
      <c r="F309" s="104" t="n"/>
      <c r="G309" s="104" t="n"/>
      <c r="H309" s="88" t="n"/>
      <c r="I309" s="207" t="n"/>
      <c r="J309" s="207" t="n"/>
      <c r="K309" s="207" t="n"/>
      <c r="L309" s="207" t="n"/>
      <c r="M309" s="270" t="n"/>
      <c r="N309" s="63" t="n"/>
    </row>
    <row customHeight="true" ht="15.75" outlineLevel="0" r="310">
      <c r="A310" s="187" t="s">
        <v>21</v>
      </c>
      <c r="B310" s="188" t="s"/>
      <c r="C310" s="187" t="n"/>
      <c r="D310" s="187" t="n"/>
      <c r="E310" s="88" t="n"/>
      <c r="F310" s="88" t="n"/>
      <c r="G310" s="88" t="n"/>
      <c r="H310" s="88" t="n"/>
      <c r="I310" s="88" t="n"/>
      <c r="J310" s="88" t="n"/>
      <c r="K310" s="88" t="n"/>
      <c r="L310" s="88" t="n"/>
      <c r="M310" s="270" t="n"/>
      <c r="N310" s="63" t="n"/>
    </row>
    <row customHeight="true" ht="11.25" outlineLevel="0" r="311">
      <c r="A311" s="88" t="s">
        <v>236</v>
      </c>
      <c r="B311" s="89" t="s">
        <v>237</v>
      </c>
      <c r="C311" s="89" t="s">
        <v>420</v>
      </c>
      <c r="D311" s="89" t="s">
        <v>421</v>
      </c>
      <c r="E311" s="88" t="s">
        <v>239</v>
      </c>
      <c r="F311" s="88" t="n">
        <v>13</v>
      </c>
      <c r="G311" s="88" t="n">
        <v>12</v>
      </c>
      <c r="H311" s="88" t="n"/>
      <c r="I311" s="88" t="n">
        <v>3.64</v>
      </c>
      <c r="J311" s="88" t="n">
        <v>3.6</v>
      </c>
      <c r="K311" s="88" t="n"/>
      <c r="L311" s="88" t="n">
        <v>47.31</v>
      </c>
      <c r="M311" s="270" t="n">
        <v>650</v>
      </c>
      <c r="N311" s="63" t="n">
        <f aca="false" ca="false" dt2D="false" dtr="false" t="normal">F311*M311/1000</f>
        <v>8.45</v>
      </c>
    </row>
    <row outlineLevel="0" r="312">
      <c r="A312" s="88" t="n"/>
      <c r="B312" s="91" t="s"/>
      <c r="C312" s="89" t="n"/>
      <c r="D312" s="89" t="n"/>
      <c r="E312" s="88" t="s">
        <v>104</v>
      </c>
      <c r="F312" s="259" t="n">
        <v>1.56</v>
      </c>
      <c r="G312" s="88" t="n">
        <v>55.55</v>
      </c>
      <c r="H312" s="88" t="n"/>
      <c r="I312" s="88" t="n">
        <v>8.26</v>
      </c>
      <c r="J312" s="88" t="n">
        <v>6.5</v>
      </c>
      <c r="K312" s="88" t="n">
        <v>0.395</v>
      </c>
      <c r="L312" s="88" t="n">
        <v>88.78</v>
      </c>
      <c r="M312" s="270" t="n">
        <v>12</v>
      </c>
      <c r="N312" s="63" t="n">
        <f aca="false" ca="false" dt2D="false" dtr="false" t="normal">F312*M312</f>
        <v>18.72</v>
      </c>
    </row>
    <row outlineLevel="0" r="313">
      <c r="A313" s="88" t="n"/>
      <c r="B313" s="89" t="n"/>
      <c r="C313" s="89" t="n"/>
      <c r="D313" s="89" t="n"/>
      <c r="E313" s="83" t="s">
        <v>27</v>
      </c>
      <c r="F313" s="88" t="n">
        <v>25</v>
      </c>
      <c r="G313" s="88" t="n">
        <v>25</v>
      </c>
      <c r="H313" s="88" t="n"/>
      <c r="I313" s="88" t="n">
        <v>2.37</v>
      </c>
      <c r="J313" s="88" t="n">
        <v>2.71</v>
      </c>
      <c r="K313" s="88" t="n">
        <v>3.98</v>
      </c>
      <c r="L313" s="88" t="n">
        <v>49.13</v>
      </c>
      <c r="M313" s="270" t="n">
        <v>65</v>
      </c>
      <c r="N313" s="63" t="n">
        <f aca="false" ca="false" dt2D="false" dtr="false" t="normal">F313*M313/1000</f>
        <v>1.625</v>
      </c>
    </row>
    <row outlineLevel="0" r="314">
      <c r="A314" s="88" t="n"/>
      <c r="B314" s="89" t="n"/>
      <c r="C314" s="89" t="n"/>
      <c r="D314" s="89" t="n"/>
      <c r="E314" s="88" t="s">
        <v>240</v>
      </c>
      <c r="F314" s="88" t="n">
        <v>0.25</v>
      </c>
      <c r="G314" s="88" t="n">
        <v>0.25</v>
      </c>
      <c r="H314" s="88" t="n"/>
      <c r="I314" s="88" t="n"/>
      <c r="J314" s="88" t="n"/>
      <c r="K314" s="88" t="n"/>
      <c r="L314" s="88" t="n"/>
      <c r="M314" s="270" t="n">
        <v>16</v>
      </c>
      <c r="N314" s="63" t="n">
        <f aca="false" ca="false" dt2D="false" dtr="false" t="normal">F314*M314/1000</f>
        <v>0.004</v>
      </c>
    </row>
    <row outlineLevel="0" r="315">
      <c r="A315" s="88" t="n"/>
      <c r="B315" s="89" t="n"/>
      <c r="C315" s="89" t="n"/>
      <c r="D315" s="89" t="n"/>
      <c r="E315" s="88" t="s">
        <v>40</v>
      </c>
      <c r="F315" s="88" t="n">
        <v>4</v>
      </c>
      <c r="G315" s="88" t="n">
        <v>4</v>
      </c>
      <c r="H315" s="88" t="n"/>
      <c r="I315" s="88" t="n">
        <v>0.03</v>
      </c>
      <c r="J315" s="88" t="n">
        <v>2.9</v>
      </c>
      <c r="K315" s="88" t="n">
        <v>26.44</v>
      </c>
      <c r="L315" s="88" t="n">
        <v>25.88</v>
      </c>
      <c r="M315" s="270" t="n">
        <v>670</v>
      </c>
      <c r="N315" s="63" t="n">
        <f aca="false" ca="false" dt2D="false" dtr="false" t="normal">F315*M315/1000</f>
        <v>2.68</v>
      </c>
    </row>
    <row outlineLevel="0" r="316">
      <c r="A316" s="88" t="n"/>
      <c r="B316" s="89" t="n"/>
      <c r="C316" s="89" t="n"/>
      <c r="D316" s="89" t="n"/>
      <c r="E316" s="88" t="s">
        <v>31</v>
      </c>
      <c r="F316" s="88" t="n">
        <v>3</v>
      </c>
      <c r="G316" s="88" t="n">
        <v>3</v>
      </c>
      <c r="H316" s="88" t="n"/>
      <c r="I316" s="88" t="n">
        <v>0.02</v>
      </c>
      <c r="J316" s="88" t="n">
        <v>2.18</v>
      </c>
      <c r="K316" s="88" t="n">
        <v>0.078</v>
      </c>
      <c r="L316" s="88" t="n">
        <v>19.83</v>
      </c>
      <c r="M316" s="270" t="n">
        <v>670</v>
      </c>
      <c r="N316" s="63" t="n">
        <f aca="false" ca="false" dt2D="false" dtr="false" t="normal">F316*M316/1000</f>
        <v>2.01</v>
      </c>
    </row>
    <row customHeight="true" ht="11.25" outlineLevel="0" r="317">
      <c r="A317" s="88" t="s">
        <v>242</v>
      </c>
      <c r="B317" s="89" t="s">
        <v>243</v>
      </c>
      <c r="C317" s="89" t="n"/>
      <c r="D317" s="89" t="n"/>
      <c r="E317" s="88" t="s">
        <v>108</v>
      </c>
      <c r="F317" s="88" t="n">
        <v>142</v>
      </c>
      <c r="G317" s="88" t="n">
        <v>127.6</v>
      </c>
      <c r="H317" s="88" t="n"/>
      <c r="I317" s="88" t="n">
        <v>0.58</v>
      </c>
      <c r="J317" s="88" t="n">
        <v>0.51</v>
      </c>
      <c r="K317" s="88" t="n">
        <v>12.5</v>
      </c>
      <c r="L317" s="88" t="n">
        <v>57.42</v>
      </c>
      <c r="M317" s="270" t="n">
        <v>100</v>
      </c>
      <c r="N317" s="63" t="n">
        <f aca="false" ca="false" dt2D="false" dtr="false" t="normal">F317*M317/1000</f>
        <v>14.2</v>
      </c>
    </row>
    <row customHeight="true" ht="13.5" outlineLevel="0" r="318">
      <c r="A318" s="88" t="s">
        <v>244</v>
      </c>
      <c r="B318" s="91" t="s"/>
      <c r="C318" s="89" t="s">
        <v>422</v>
      </c>
      <c r="D318" s="89" t="n"/>
      <c r="E318" s="88" t="s">
        <v>28</v>
      </c>
      <c r="F318" s="88" t="n">
        <v>15</v>
      </c>
      <c r="G318" s="88" t="n"/>
      <c r="H318" s="88" t="n"/>
      <c r="I318" s="88" t="s">
        <v>29</v>
      </c>
      <c r="J318" s="88" t="s">
        <v>29</v>
      </c>
      <c r="K318" s="88" t="n">
        <v>14.97</v>
      </c>
      <c r="L318" s="88" t="n">
        <v>56.85</v>
      </c>
      <c r="M318" s="270" t="n">
        <v>80</v>
      </c>
      <c r="N318" s="63" t="n">
        <f aca="false" ca="false" dt2D="false" dtr="false" t="normal">F318*M318/1000</f>
        <v>1.2</v>
      </c>
    </row>
    <row outlineLevel="0" r="319">
      <c r="A319" s="88" t="n"/>
      <c r="B319" s="89" t="n"/>
      <c r="C319" s="89" t="n"/>
      <c r="D319" s="89" t="n"/>
      <c r="E319" s="88" t="s">
        <v>248</v>
      </c>
      <c r="F319" s="88" t="n">
        <v>30</v>
      </c>
      <c r="G319" s="88" t="n">
        <v>30</v>
      </c>
      <c r="H319" s="88" t="n"/>
      <c r="I319" s="88" t="n">
        <v>5.01</v>
      </c>
      <c r="J319" s="88" t="n">
        <v>2.7</v>
      </c>
      <c r="K319" s="88" t="n">
        <v>0.9</v>
      </c>
      <c r="L319" s="88" t="n">
        <v>47.7</v>
      </c>
      <c r="M319" s="270" t="n">
        <v>310</v>
      </c>
      <c r="N319" s="63" t="n">
        <f aca="false" ca="false" dt2D="false" dtr="false" t="normal">F319*M319/1000</f>
        <v>9.3</v>
      </c>
    </row>
    <row customHeight="true" ht="11.25" outlineLevel="0" r="320">
      <c r="A320" s="88" t="n"/>
      <c r="B320" s="141" t="s">
        <v>37</v>
      </c>
      <c r="C320" s="141" t="n"/>
      <c r="D320" s="141" t="n"/>
      <c r="E320" s="83" t="s">
        <v>38</v>
      </c>
      <c r="F320" s="83" t="n">
        <v>80</v>
      </c>
      <c r="G320" s="83" t="n">
        <v>80</v>
      </c>
      <c r="H320" s="85" t="n"/>
      <c r="I320" s="83" t="n">
        <v>6.96</v>
      </c>
      <c r="J320" s="83" t="n">
        <v>1.2</v>
      </c>
      <c r="K320" s="83" t="n">
        <v>32.96</v>
      </c>
      <c r="L320" s="83" t="n">
        <v>181</v>
      </c>
      <c r="M320" s="270" t="n">
        <v>60</v>
      </c>
      <c r="N320" s="63" t="n">
        <f aca="false" ca="false" dt2D="false" dtr="false" t="normal">F320*M320/1000</f>
        <v>4.8</v>
      </c>
    </row>
    <row outlineLevel="0" r="321">
      <c r="A321" s="88" t="n"/>
      <c r="B321" s="228" t="s"/>
      <c r="C321" s="229" t="n"/>
      <c r="D321" s="229" t="n"/>
      <c r="E321" s="83" t="s">
        <v>39</v>
      </c>
      <c r="F321" s="83" t="n">
        <v>10</v>
      </c>
      <c r="G321" s="83" t="n"/>
      <c r="H321" s="85" t="n"/>
      <c r="I321" s="83" t="n">
        <v>2.68</v>
      </c>
      <c r="J321" s="83" t="n">
        <v>2.57</v>
      </c>
      <c r="K321" s="83" t="s">
        <v>29</v>
      </c>
      <c r="L321" s="83" t="n">
        <v>33.79</v>
      </c>
      <c r="M321" s="270" t="n">
        <v>650</v>
      </c>
      <c r="N321" s="63" t="n">
        <f aca="false" ca="false" dt2D="false" dtr="false" t="normal">F321*M321/1000</f>
        <v>6.5</v>
      </c>
    </row>
    <row customHeight="true" ht="14.25" outlineLevel="0" r="322">
      <c r="A322" s="88" t="n"/>
      <c r="B322" s="143" t="n"/>
      <c r="C322" s="143" t="s">
        <v>409</v>
      </c>
      <c r="D322" s="143" t="s">
        <v>410</v>
      </c>
      <c r="E322" s="83" t="s">
        <v>40</v>
      </c>
      <c r="F322" s="83" t="n">
        <v>10</v>
      </c>
      <c r="G322" s="83" t="n"/>
      <c r="H322" s="85" t="n"/>
      <c r="I322" s="83" t="n">
        <v>0.08</v>
      </c>
      <c r="J322" s="83" t="n">
        <v>7.25</v>
      </c>
      <c r="K322" s="83" t="n">
        <v>0.26</v>
      </c>
      <c r="L322" s="83" t="n">
        <v>66.1</v>
      </c>
      <c r="M322" s="270" t="n">
        <v>670</v>
      </c>
      <c r="N322" s="63" t="n">
        <f aca="false" ca="false" dt2D="false" dtr="false" t="normal">F322*M322/1000</f>
        <v>6.7</v>
      </c>
    </row>
    <row customHeight="true" ht="11.25" outlineLevel="0" r="323">
      <c r="A323" s="88" t="s">
        <v>252</v>
      </c>
      <c r="B323" s="89" t="s">
        <v>374</v>
      </c>
      <c r="C323" s="90" t="n"/>
      <c r="D323" s="90" t="n"/>
      <c r="E323" s="88" t="s">
        <v>254</v>
      </c>
      <c r="F323" s="88" t="n">
        <v>1</v>
      </c>
      <c r="G323" s="88" t="n"/>
      <c r="H323" s="88" t="n"/>
      <c r="I323" s="88" t="n">
        <v>1</v>
      </c>
      <c r="J323" s="88" t="n"/>
      <c r="K323" s="88" t="s">
        <v>29</v>
      </c>
      <c r="L323" s="88" t="s">
        <v>29</v>
      </c>
      <c r="M323" s="270" t="n">
        <v>688</v>
      </c>
      <c r="N323" s="63" t="n">
        <f aca="false" ca="false" dt2D="false" dtr="false" t="normal">F323*M323/1000</f>
        <v>0.688</v>
      </c>
    </row>
    <row outlineLevel="0" r="324">
      <c r="A324" s="88" t="n"/>
      <c r="B324" s="91" t="s"/>
      <c r="C324" s="92" t="n">
        <v>200</v>
      </c>
      <c r="D324" s="92" t="n">
        <v>200</v>
      </c>
      <c r="E324" s="88" t="s">
        <v>52</v>
      </c>
      <c r="F324" s="88" t="n">
        <v>15</v>
      </c>
      <c r="G324" s="88" t="n"/>
      <c r="H324" s="88" t="n"/>
      <c r="I324" s="88" t="s">
        <v>29</v>
      </c>
      <c r="J324" s="88" t="n">
        <v>14.9</v>
      </c>
      <c r="K324" s="88" t="s">
        <v>29</v>
      </c>
      <c r="L324" s="88" t="n">
        <v>56.8</v>
      </c>
      <c r="M324" s="270" t="n">
        <v>80</v>
      </c>
      <c r="N324" s="63" t="n">
        <f aca="false" ca="false" dt2D="false" dtr="false" t="normal">F324*M324/1000</f>
        <v>1.2</v>
      </c>
    </row>
    <row ht="22.5" outlineLevel="0" r="325">
      <c r="A325" s="88" t="n"/>
      <c r="B325" s="89" t="s">
        <v>115</v>
      </c>
      <c r="C325" s="89" t="n">
        <v>100</v>
      </c>
      <c r="D325" s="89" t="n">
        <v>140</v>
      </c>
      <c r="E325" s="88" t="s">
        <v>255</v>
      </c>
      <c r="F325" s="88" t="n">
        <v>120</v>
      </c>
      <c r="G325" s="88" t="n">
        <v>120</v>
      </c>
      <c r="H325" s="88" t="n">
        <v>120</v>
      </c>
      <c r="I325" s="88" t="n">
        <v>0.96</v>
      </c>
      <c r="J325" s="88" t="n">
        <v>0.27</v>
      </c>
      <c r="K325" s="88" t="n">
        <v>7.19</v>
      </c>
      <c r="L325" s="192" t="n">
        <v>35.52</v>
      </c>
      <c r="M325" s="270" t="n">
        <v>280</v>
      </c>
      <c r="N325" s="63" t="n">
        <f aca="false" ca="false" dt2D="false" dtr="false" t="normal">F325*M325/1000</f>
        <v>33.6</v>
      </c>
    </row>
    <row outlineLevel="0" r="326">
      <c r="A326" s="83" t="s">
        <v>45</v>
      </c>
      <c r="B326" s="84" t="s">
        <v>390</v>
      </c>
      <c r="C326" s="84" t="n">
        <v>100</v>
      </c>
      <c r="D326" s="84" t="n">
        <v>100</v>
      </c>
      <c r="E326" s="83" t="s">
        <v>390</v>
      </c>
      <c r="F326" s="83" t="n">
        <v>200</v>
      </c>
      <c r="G326" s="83" t="n">
        <v>100</v>
      </c>
      <c r="H326" s="85" t="n">
        <v>100</v>
      </c>
      <c r="I326" s="83" t="n"/>
      <c r="J326" s="83" t="n"/>
      <c r="K326" s="83" t="n">
        <v>19</v>
      </c>
      <c r="L326" s="83" t="n">
        <v>75</v>
      </c>
      <c r="M326" s="270" t="n">
        <v>80</v>
      </c>
      <c r="N326" s="63" t="n">
        <f aca="false" ca="false" dt2D="false" dtr="false" t="normal">F326*M326/1000</f>
        <v>16</v>
      </c>
    </row>
    <row customHeight="true" ht="11.25" outlineLevel="0" r="327">
      <c r="A327" s="151" t="s">
        <v>47</v>
      </c>
      <c r="B327" s="315" t="s"/>
      <c r="C327" s="316" t="n"/>
      <c r="D327" s="316" t="n"/>
      <c r="E327" s="88" t="n"/>
      <c r="F327" s="88" t="n"/>
      <c r="G327" s="88" t="n"/>
      <c r="H327" s="88" t="n"/>
      <c r="I327" s="261" t="n">
        <v>31.59</v>
      </c>
      <c r="J327" s="261" t="n">
        <v>47.29</v>
      </c>
      <c r="K327" s="261" t="n">
        <v>120.813</v>
      </c>
      <c r="L327" s="261" t="n">
        <v>849.59</v>
      </c>
      <c r="M327" s="317" t="n"/>
      <c r="N327" s="79" t="n">
        <f aca="false" ca="false" dt2D="false" dtr="false" t="normal">SUM(N311:N326)</f>
        <v>127.677</v>
      </c>
    </row>
    <row outlineLevel="0" r="328">
      <c r="A328" s="187" t="s">
        <v>48</v>
      </c>
      <c r="B328" s="188" t="s"/>
      <c r="C328" s="187" t="n"/>
      <c r="D328" s="187" t="n"/>
      <c r="E328" s="88" t="n"/>
      <c r="F328" s="88" t="n"/>
      <c r="G328" s="88" t="n"/>
      <c r="H328" s="88" t="n"/>
      <c r="I328" s="260" t="n"/>
      <c r="J328" s="260" t="n"/>
      <c r="K328" s="260" t="n"/>
      <c r="L328" s="260" t="n"/>
      <c r="M328" s="270" t="n"/>
      <c r="N328" s="63" t="n"/>
    </row>
    <row ht="33.75" outlineLevel="0" r="329">
      <c r="A329" s="178" t="s">
        <v>261</v>
      </c>
      <c r="B329" s="318" t="s">
        <v>423</v>
      </c>
      <c r="C329" s="318" t="n">
        <v>50</v>
      </c>
      <c r="D329" s="318" t="n">
        <v>50</v>
      </c>
      <c r="E329" s="319" t="s">
        <v>424</v>
      </c>
      <c r="F329" s="319" t="n">
        <v>49.8</v>
      </c>
      <c r="G329" s="319" t="n">
        <v>39.5</v>
      </c>
      <c r="H329" s="319" t="n"/>
      <c r="I329" s="319" t="n">
        <v>1.4</v>
      </c>
      <c r="J329" s="319" t="n"/>
      <c r="K329" s="319" t="n">
        <v>3.7</v>
      </c>
      <c r="L329" s="319" t="n">
        <v>21.3</v>
      </c>
      <c r="M329" s="320" t="n">
        <v>40</v>
      </c>
      <c r="N329" s="111" t="n">
        <f aca="false" ca="false" dt2D="false" dtr="false" t="normal">F329*M329/1000</f>
        <v>1.992</v>
      </c>
    </row>
    <row customHeight="true" ht="11.25" outlineLevel="0" r="330">
      <c r="A330" s="321" t="s"/>
      <c r="B330" s="322" t="n"/>
      <c r="C330" s="322" t="n"/>
      <c r="D330" s="322" t="n"/>
      <c r="E330" s="88" t="s">
        <v>425</v>
      </c>
      <c r="F330" s="88" t="n">
        <v>6.25</v>
      </c>
      <c r="G330" s="88" t="n">
        <v>5</v>
      </c>
      <c r="H330" s="319" t="n"/>
      <c r="I330" s="319" t="n">
        <v>0.14</v>
      </c>
      <c r="J330" s="319" t="n"/>
      <c r="K330" s="319" t="n">
        <v>0.91</v>
      </c>
      <c r="L330" s="319" t="n">
        <v>4.1</v>
      </c>
      <c r="M330" s="320" t="n">
        <v>40</v>
      </c>
      <c r="N330" s="63" t="n">
        <f aca="false" ca="false" dt2D="false" dtr="false" t="normal">F330*M330/1000</f>
        <v>0.25</v>
      </c>
    </row>
    <row customHeight="true" ht="11.25" outlineLevel="0" r="331">
      <c r="A331" s="321" t="s"/>
      <c r="B331" s="322" t="n"/>
      <c r="C331" s="322" t="n"/>
      <c r="D331" s="322" t="n"/>
      <c r="E331" s="88" t="s">
        <v>426</v>
      </c>
      <c r="F331" s="88" t="n">
        <v>6.25</v>
      </c>
      <c r="G331" s="88" t="n">
        <v>5</v>
      </c>
      <c r="H331" s="319" t="n"/>
      <c r="I331" s="319" t="n">
        <v>0.1</v>
      </c>
      <c r="J331" s="319" t="n"/>
      <c r="K331" s="319" t="n">
        <v>0.7</v>
      </c>
      <c r="L331" s="319" t="n">
        <v>3.4</v>
      </c>
      <c r="M331" s="320" t="n">
        <v>45</v>
      </c>
      <c r="N331" s="63" t="n">
        <f aca="false" ca="false" dt2D="false" dtr="false" t="normal">F331*M331/1000</f>
        <v>0.28125</v>
      </c>
    </row>
    <row customHeight="true" ht="11.25" outlineLevel="0" r="332">
      <c r="A332" s="321" t="s"/>
      <c r="B332" s="322" t="n"/>
      <c r="C332" s="322" t="n"/>
      <c r="D332" s="322" t="n"/>
      <c r="E332" s="88" t="s">
        <v>52</v>
      </c>
      <c r="F332" s="88" t="n">
        <v>2.5</v>
      </c>
      <c r="G332" s="88" t="n">
        <v>2.5</v>
      </c>
      <c r="H332" s="319" t="n"/>
      <c r="I332" s="319" t="n"/>
      <c r="J332" s="319" t="n"/>
      <c r="K332" s="319" t="n">
        <v>4.9</v>
      </c>
      <c r="L332" s="319" t="n">
        <v>18.9</v>
      </c>
      <c r="M332" s="320" t="n">
        <v>80</v>
      </c>
      <c r="N332" s="63" t="n">
        <f aca="false" ca="false" dt2D="false" dtr="false" t="normal">F332*M332/1000</f>
        <v>0.2</v>
      </c>
    </row>
    <row customHeight="true" ht="11.25" outlineLevel="0" r="333">
      <c r="A333" s="323" t="s"/>
      <c r="B333" s="322" t="n"/>
      <c r="C333" s="322" t="n"/>
      <c r="D333" s="322" t="n"/>
      <c r="E333" s="88" t="s">
        <v>427</v>
      </c>
      <c r="F333" s="88" t="n">
        <v>2.5</v>
      </c>
      <c r="G333" s="88" t="n">
        <v>2.5</v>
      </c>
      <c r="H333" s="319" t="n"/>
      <c r="I333" s="319" t="n"/>
      <c r="J333" s="319" t="n">
        <v>4.99</v>
      </c>
      <c r="K333" s="319" t="n"/>
      <c r="L333" s="319" t="n">
        <v>44.9</v>
      </c>
      <c r="M333" s="320" t="n">
        <v>140</v>
      </c>
      <c r="N333" s="63" t="n">
        <f aca="false" ca="false" dt2D="false" dtr="false" t="normal">F333*M333/1000</f>
        <v>0.35</v>
      </c>
    </row>
    <row customHeight="true" ht="11.25" outlineLevel="0" r="334">
      <c r="A334" s="88" t="s">
        <v>256</v>
      </c>
      <c r="B334" s="89" t="s">
        <v>257</v>
      </c>
      <c r="C334" s="89" t="s">
        <v>304</v>
      </c>
      <c r="D334" s="89" t="s">
        <v>304</v>
      </c>
      <c r="E334" s="88" t="s">
        <v>199</v>
      </c>
      <c r="F334" s="88" t="n">
        <v>25</v>
      </c>
      <c r="G334" s="88" t="n">
        <v>25</v>
      </c>
      <c r="H334" s="88" t="n"/>
      <c r="I334" s="193" t="n">
        <v>2.75</v>
      </c>
      <c r="J334" s="193" t="n">
        <v>1.5</v>
      </c>
      <c r="K334" s="193" t="n">
        <v>12.92</v>
      </c>
      <c r="L334" s="193" t="n">
        <v>74.61</v>
      </c>
      <c r="M334" s="270" t="n">
        <v>53</v>
      </c>
      <c r="N334" s="63" t="n">
        <f aca="false" ca="false" dt2D="false" dtr="false" t="normal">F334*M334/1000</f>
        <v>1.325</v>
      </c>
    </row>
    <row outlineLevel="0" r="335">
      <c r="A335" s="88" t="n"/>
      <c r="B335" s="91" t="s"/>
      <c r="C335" s="89" t="n"/>
      <c r="D335" s="89" t="n"/>
      <c r="E335" s="88" t="s">
        <v>51</v>
      </c>
      <c r="F335" s="88" t="n">
        <v>12.5</v>
      </c>
      <c r="G335" s="88" t="n">
        <v>10</v>
      </c>
      <c r="H335" s="88" t="n"/>
      <c r="I335" s="193" t="n">
        <v>0.13</v>
      </c>
      <c r="J335" s="193" t="n">
        <v>0.01</v>
      </c>
      <c r="K335" s="193" t="n">
        <v>0.71</v>
      </c>
      <c r="L335" s="193" t="n">
        <v>3.3</v>
      </c>
      <c r="M335" s="270" t="n">
        <v>45</v>
      </c>
      <c r="N335" s="63" t="n">
        <f aca="false" ca="false" dt2D="false" dtr="false" t="normal">F335*M335/1000</f>
        <v>0.5625</v>
      </c>
    </row>
    <row outlineLevel="0" r="336">
      <c r="A336" s="88" t="n"/>
      <c r="B336" s="89" t="n"/>
      <c r="C336" s="89" t="n"/>
      <c r="D336" s="89" t="n"/>
      <c r="E336" s="88" t="s">
        <v>60</v>
      </c>
      <c r="F336" s="88" t="n">
        <v>12</v>
      </c>
      <c r="G336" s="88" t="n">
        <v>10</v>
      </c>
      <c r="H336" s="88" t="n"/>
      <c r="I336" s="193" t="n">
        <v>0.14</v>
      </c>
      <c r="J336" s="193" t="s">
        <v>29</v>
      </c>
      <c r="K336" s="193" t="n">
        <v>0.91</v>
      </c>
      <c r="L336" s="193" t="n">
        <v>4.1</v>
      </c>
      <c r="M336" s="270" t="n">
        <v>40</v>
      </c>
      <c r="N336" s="63" t="n">
        <f aca="false" ca="false" dt2D="false" dtr="false" t="normal">F336*M336/1000</f>
        <v>0.48</v>
      </c>
    </row>
    <row outlineLevel="0" r="337">
      <c r="A337" s="88" t="n"/>
      <c r="B337" s="89" t="n"/>
      <c r="C337" s="89" t="n"/>
      <c r="D337" s="89" t="n"/>
      <c r="E337" s="88" t="s">
        <v>59</v>
      </c>
      <c r="F337" s="88" t="n">
        <v>100</v>
      </c>
      <c r="G337" s="88" t="n">
        <v>75</v>
      </c>
      <c r="H337" s="88" t="n"/>
      <c r="I337" s="88" t="n">
        <v>2</v>
      </c>
      <c r="J337" s="88" t="n">
        <v>0.28</v>
      </c>
      <c r="K337" s="88" t="n">
        <v>12.45</v>
      </c>
      <c r="L337" s="88" t="n">
        <v>57.61</v>
      </c>
      <c r="M337" s="270" t="n">
        <v>35</v>
      </c>
      <c r="N337" s="63" t="n">
        <f aca="false" ca="false" dt2D="false" dtr="false" t="normal">F337*M337/1000</f>
        <v>3.5</v>
      </c>
    </row>
    <row outlineLevel="0" r="338">
      <c r="A338" s="88" t="n"/>
      <c r="B338" s="89" t="n"/>
      <c r="C338" s="89" t="n"/>
      <c r="D338" s="89" t="n"/>
      <c r="E338" s="88" t="s">
        <v>31</v>
      </c>
      <c r="F338" s="88" t="n">
        <v>5</v>
      </c>
      <c r="G338" s="88" t="n">
        <v>5</v>
      </c>
      <c r="H338" s="88" t="n"/>
      <c r="I338" s="193" t="n">
        <v>0.04</v>
      </c>
      <c r="J338" s="193" t="n">
        <v>3.6</v>
      </c>
      <c r="K338" s="193" t="n">
        <v>0.06</v>
      </c>
      <c r="L338" s="193" t="n">
        <v>33.05</v>
      </c>
      <c r="M338" s="270" t="n">
        <v>670</v>
      </c>
      <c r="N338" s="63" t="n">
        <f aca="false" ca="false" dt2D="false" dtr="false" t="normal">F338*M338/1000</f>
        <v>3.35</v>
      </c>
    </row>
    <row outlineLevel="0" r="339">
      <c r="A339" s="88" t="n"/>
      <c r="B339" s="89" t="n"/>
      <c r="C339" s="89" t="n"/>
      <c r="D339" s="89" t="n"/>
      <c r="E339" s="88" t="s">
        <v>63</v>
      </c>
      <c r="F339" s="88" t="n">
        <v>40</v>
      </c>
      <c r="G339" s="88" t="n">
        <v>40</v>
      </c>
      <c r="H339" s="88" t="n"/>
      <c r="I339" s="193" t="n">
        <v>10.4</v>
      </c>
      <c r="J339" s="193" t="n">
        <v>6.48</v>
      </c>
      <c r="K339" s="193" t="s">
        <v>29</v>
      </c>
      <c r="L339" s="193" t="n">
        <v>88.29</v>
      </c>
      <c r="M339" s="270" t="n">
        <v>440</v>
      </c>
      <c r="N339" s="63" t="n">
        <f aca="false" ca="false" dt2D="false" dtr="false" t="normal">F339*M339/1000</f>
        <v>17.6</v>
      </c>
    </row>
    <row customHeight="true" ht="11.25" outlineLevel="0" r="340">
      <c r="A340" s="88" t="s">
        <v>160</v>
      </c>
      <c r="B340" s="89" t="s">
        <v>161</v>
      </c>
      <c r="C340" s="90" t="n"/>
      <c r="D340" s="90" t="n"/>
      <c r="E340" s="88" t="s">
        <v>67</v>
      </c>
      <c r="F340" s="88" t="n">
        <v>38.47</v>
      </c>
      <c r="G340" s="88" t="n">
        <v>29.47</v>
      </c>
      <c r="H340" s="88" t="n"/>
      <c r="I340" s="88" t="n">
        <v>6.32</v>
      </c>
      <c r="J340" s="88" t="n">
        <v>8.54</v>
      </c>
      <c r="K340" s="88" t="n"/>
      <c r="L340" s="88" t="n">
        <v>90.6</v>
      </c>
      <c r="M340" s="270" t="n">
        <v>440</v>
      </c>
      <c r="N340" s="63" t="n">
        <f aca="false" ca="false" dt2D="false" dtr="false" t="normal">F340*M340/1000</f>
        <v>16.9268</v>
      </c>
    </row>
    <row outlineLevel="0" r="341">
      <c r="A341" s="88" t="n"/>
      <c r="B341" s="91" t="s"/>
      <c r="C341" s="92" t="n">
        <v>41</v>
      </c>
      <c r="D341" s="92" t="n">
        <v>41</v>
      </c>
      <c r="E341" s="88" t="s">
        <v>60</v>
      </c>
      <c r="F341" s="88" t="n">
        <v>0.6</v>
      </c>
      <c r="G341" s="88" t="n">
        <v>0.6</v>
      </c>
      <c r="H341" s="88" t="n"/>
      <c r="I341" s="88" t="s">
        <v>29</v>
      </c>
      <c r="J341" s="88" t="s">
        <v>29</v>
      </c>
      <c r="K341" s="88" t="s">
        <v>29</v>
      </c>
      <c r="L341" s="88" t="n">
        <v>0.21</v>
      </c>
      <c r="M341" s="270" t="n">
        <v>40</v>
      </c>
      <c r="N341" s="63" t="n">
        <f aca="false" ca="false" dt2D="false" dtr="false" t="normal">F341*M341/1000</f>
        <v>0.024</v>
      </c>
    </row>
    <row outlineLevel="0" r="342">
      <c r="A342" s="88" t="n"/>
      <c r="B342" s="89" t="n"/>
      <c r="C342" s="89" t="n"/>
      <c r="D342" s="89" t="n"/>
      <c r="E342" s="88" t="s">
        <v>106</v>
      </c>
      <c r="F342" s="88" t="n">
        <v>2</v>
      </c>
      <c r="G342" s="88" t="n">
        <v>2</v>
      </c>
      <c r="H342" s="88" t="n"/>
      <c r="I342" s="88" t="n">
        <v>0.22</v>
      </c>
      <c r="J342" s="88" t="n">
        <v>0.02</v>
      </c>
      <c r="K342" s="88" t="n">
        <v>1.44</v>
      </c>
      <c r="L342" s="88" t="n">
        <v>6.62</v>
      </c>
      <c r="M342" s="270" t="n">
        <v>100</v>
      </c>
      <c r="N342" s="63" t="n">
        <f aca="false" ca="false" dt2D="false" dtr="false" t="normal">F342*M342/1000</f>
        <v>0.2</v>
      </c>
    </row>
    <row outlineLevel="0" r="343">
      <c r="A343" s="88" t="n"/>
      <c r="B343" s="89" t="n"/>
      <c r="C343" s="89" t="n"/>
      <c r="D343" s="89" t="n"/>
      <c r="E343" s="88" t="s">
        <v>162</v>
      </c>
      <c r="F343" s="88" t="n">
        <v>7</v>
      </c>
      <c r="G343" s="88" t="n">
        <v>7</v>
      </c>
      <c r="H343" s="88" t="n"/>
      <c r="I343" s="88" t="n">
        <v>0.57</v>
      </c>
      <c r="J343" s="88" t="n">
        <v>0.06</v>
      </c>
      <c r="K343" s="88" t="n">
        <v>0.47</v>
      </c>
      <c r="L343" s="88" t="n">
        <v>15.82</v>
      </c>
      <c r="M343" s="270" t="n">
        <v>51</v>
      </c>
      <c r="N343" s="63" t="n">
        <f aca="false" ca="false" dt2D="false" dtr="false" t="normal">F343*M343/1000</f>
        <v>0.357</v>
      </c>
    </row>
    <row outlineLevel="0" r="344">
      <c r="A344" s="88" t="n"/>
      <c r="B344" s="89" t="n"/>
      <c r="C344" s="89" t="n"/>
      <c r="D344" s="89" t="n"/>
      <c r="E344" s="88" t="s">
        <v>30</v>
      </c>
      <c r="F344" s="88" t="n">
        <v>0.6</v>
      </c>
      <c r="G344" s="88" t="n">
        <v>0.6</v>
      </c>
      <c r="H344" s="88" t="n"/>
      <c r="I344" s="88" t="s">
        <v>29</v>
      </c>
      <c r="J344" s="88" t="s">
        <v>29</v>
      </c>
      <c r="K344" s="88" t="s">
        <v>29</v>
      </c>
      <c r="L344" s="88" t="s">
        <v>29</v>
      </c>
      <c r="M344" s="270" t="n">
        <v>16</v>
      </c>
      <c r="N344" s="63" t="n">
        <f aca="false" ca="false" dt2D="false" dtr="false" t="normal">F344*M344/1000</f>
        <v>0.0096</v>
      </c>
    </row>
    <row customHeight="true" ht="13.5" outlineLevel="0" r="345">
      <c r="A345" s="88" t="n"/>
      <c r="B345" s="89" t="n"/>
      <c r="C345" s="89" t="n"/>
      <c r="D345" s="89" t="n"/>
      <c r="E345" s="88" t="s">
        <v>69</v>
      </c>
      <c r="F345" s="88" t="n">
        <v>2</v>
      </c>
      <c r="G345" s="88" t="n">
        <v>2</v>
      </c>
      <c r="H345" s="88" t="n"/>
      <c r="I345" s="88" t="s">
        <v>29</v>
      </c>
      <c r="J345" s="88" t="n">
        <v>1.99</v>
      </c>
      <c r="K345" s="88" t="s">
        <v>29</v>
      </c>
      <c r="L345" s="88" t="n">
        <v>17.98</v>
      </c>
      <c r="M345" s="270" t="n">
        <v>140</v>
      </c>
      <c r="N345" s="63" t="n">
        <f aca="false" ca="false" dt2D="false" dtr="false" t="normal">F345*M345/1000</f>
        <v>0.28</v>
      </c>
    </row>
    <row customHeight="true" ht="11.25" outlineLevel="0" r="346">
      <c r="A346" s="83" t="s">
        <v>130</v>
      </c>
      <c r="B346" s="85" t="s">
        <v>428</v>
      </c>
      <c r="C346" s="141" t="n">
        <v>90</v>
      </c>
      <c r="D346" s="141" t="n">
        <v>110</v>
      </c>
      <c r="E346" s="83" t="s">
        <v>181</v>
      </c>
      <c r="F346" s="83" t="n">
        <v>33.3</v>
      </c>
      <c r="G346" s="83" t="n"/>
      <c r="H346" s="85" t="n"/>
      <c r="I346" s="83" t="n">
        <v>5.99</v>
      </c>
      <c r="J346" s="83" t="n">
        <v>1.55</v>
      </c>
      <c r="K346" s="83" t="n">
        <v>29.76</v>
      </c>
      <c r="L346" s="83" t="n">
        <v>157.9</v>
      </c>
      <c r="M346" s="270" t="n">
        <v>90</v>
      </c>
      <c r="N346" s="63" t="n">
        <f aca="false" ca="false" dt2D="false" dtr="false" t="normal">F346*M346/1000</f>
        <v>2.997</v>
      </c>
    </row>
    <row outlineLevel="0" r="347">
      <c r="A347" s="83" t="n"/>
      <c r="B347" s="142" t="s"/>
      <c r="C347" s="143" t="n"/>
      <c r="D347" s="143" t="n"/>
      <c r="E347" s="83" t="s">
        <v>31</v>
      </c>
      <c r="F347" s="83" t="n">
        <v>5</v>
      </c>
      <c r="G347" s="83" t="n"/>
      <c r="H347" s="85" t="n"/>
      <c r="I347" s="83" t="n">
        <v>0.04</v>
      </c>
      <c r="J347" s="83" t="n">
        <v>3.6</v>
      </c>
      <c r="K347" s="83" t="n">
        <v>0.13</v>
      </c>
      <c r="L347" s="83" t="n">
        <v>33.6</v>
      </c>
      <c r="M347" s="270" t="n">
        <v>670</v>
      </c>
      <c r="N347" s="63" t="n">
        <f aca="false" ca="false" dt2D="false" dtr="false" t="normal">F347*M347/1000</f>
        <v>3.35</v>
      </c>
    </row>
    <row outlineLevel="0" r="348">
      <c r="A348" s="83" t="n"/>
      <c r="B348" s="84" t="n"/>
      <c r="C348" s="84" t="n"/>
      <c r="D348" s="84" t="n"/>
      <c r="E348" s="83" t="s">
        <v>30</v>
      </c>
      <c r="F348" s="83" t="n">
        <v>1</v>
      </c>
      <c r="G348" s="83" t="n"/>
      <c r="H348" s="85" t="n"/>
      <c r="I348" s="83" t="n"/>
      <c r="J348" s="83" t="n"/>
      <c r="K348" s="83" t="n"/>
      <c r="L348" s="83" t="n"/>
      <c r="M348" s="270" t="n">
        <v>16</v>
      </c>
      <c r="N348" s="63" t="n">
        <f aca="false" ca="false" dt2D="false" dtr="false" t="normal">F348*M348/1000</f>
        <v>0.016</v>
      </c>
    </row>
    <row customHeight="true" ht="11.25" outlineLevel="0" r="349">
      <c r="A349" s="88" t="s">
        <v>164</v>
      </c>
      <c r="B349" s="95" t="s">
        <v>165</v>
      </c>
      <c r="C349" s="95" t="n"/>
      <c r="D349" s="95" t="n"/>
      <c r="E349" s="88" t="s">
        <v>69</v>
      </c>
      <c r="F349" s="88" t="n">
        <v>1</v>
      </c>
      <c r="G349" s="88" t="n"/>
      <c r="H349" s="88" t="n"/>
      <c r="I349" s="88" t="n"/>
      <c r="J349" s="88" t="n">
        <v>0.99</v>
      </c>
      <c r="K349" s="88" t="n"/>
      <c r="L349" s="88" t="n">
        <v>8.99</v>
      </c>
      <c r="M349" s="270" t="n">
        <v>140</v>
      </c>
      <c r="N349" s="63" t="n">
        <f aca="false" ca="false" dt2D="false" dtr="false" t="normal">F349*M349/1000</f>
        <v>0.14</v>
      </c>
    </row>
    <row outlineLevel="0" r="350">
      <c r="A350" s="88" t="n"/>
      <c r="B350" s="89" t="s">
        <v>429</v>
      </c>
      <c r="C350" s="89" t="n"/>
      <c r="D350" s="89" t="n"/>
      <c r="E350" s="88" t="s">
        <v>73</v>
      </c>
      <c r="F350" s="88" t="n">
        <v>2.5</v>
      </c>
      <c r="G350" s="88" t="n"/>
      <c r="H350" s="88" t="n"/>
      <c r="I350" s="88" t="n">
        <v>0.26</v>
      </c>
      <c r="J350" s="88" t="n">
        <v>0.02</v>
      </c>
      <c r="K350" s="88" t="n">
        <v>1.71</v>
      </c>
      <c r="L350" s="88" t="n">
        <v>8.35</v>
      </c>
      <c r="M350" s="270" t="n">
        <v>40</v>
      </c>
      <c r="N350" s="63" t="n">
        <f aca="false" ca="false" dt2D="false" dtr="false" t="normal">F350*M350/1000</f>
        <v>0.1</v>
      </c>
    </row>
    <row outlineLevel="0" r="351">
      <c r="A351" s="88" t="n"/>
      <c r="B351" s="89" t="n"/>
      <c r="C351" s="89" t="n"/>
      <c r="D351" s="89" t="n"/>
      <c r="E351" s="88" t="s">
        <v>392</v>
      </c>
      <c r="F351" s="88" t="n">
        <v>5</v>
      </c>
      <c r="G351" s="88" t="n"/>
      <c r="H351" s="88" t="n"/>
      <c r="I351" s="88" t="n">
        <v>0.18</v>
      </c>
      <c r="J351" s="88" t="s">
        <v>29</v>
      </c>
      <c r="K351" s="88" t="n">
        <v>0.62</v>
      </c>
      <c r="L351" s="88" t="n">
        <v>3.4</v>
      </c>
      <c r="M351" s="270" t="n">
        <v>175</v>
      </c>
      <c r="N351" s="63" t="n">
        <f aca="false" ca="false" dt2D="false" dtr="false" t="normal">F351*M351/1000</f>
        <v>0.875</v>
      </c>
    </row>
    <row outlineLevel="0" r="352">
      <c r="A352" s="88" t="n"/>
      <c r="B352" s="89" t="n"/>
      <c r="C352" s="89" t="n"/>
      <c r="D352" s="89" t="n"/>
      <c r="E352" s="88" t="s">
        <v>51</v>
      </c>
      <c r="F352" s="88" t="n">
        <v>5</v>
      </c>
      <c r="G352" s="88" t="n">
        <v>4</v>
      </c>
      <c r="H352" s="88" t="n"/>
      <c r="I352" s="88" t="n">
        <v>0.05</v>
      </c>
      <c r="J352" s="88" t="n">
        <v>0</v>
      </c>
      <c r="K352" s="88" t="n">
        <v>0.28</v>
      </c>
      <c r="L352" s="88" t="n">
        <v>1.32</v>
      </c>
      <c r="M352" s="270" t="n">
        <v>45</v>
      </c>
      <c r="N352" s="63" t="n">
        <f aca="false" ca="false" dt2D="false" dtr="false" t="normal">F352*M352/1000</f>
        <v>0.225</v>
      </c>
    </row>
    <row outlineLevel="0" r="353">
      <c r="A353" s="88" t="n"/>
      <c r="B353" s="89" t="n"/>
      <c r="C353" s="89" t="n"/>
      <c r="D353" s="89" t="n"/>
      <c r="E353" s="88" t="s">
        <v>60</v>
      </c>
      <c r="F353" s="88" t="n">
        <v>1.2</v>
      </c>
      <c r="G353" s="88" t="n">
        <v>1</v>
      </c>
      <c r="H353" s="88" t="n"/>
      <c r="I353" s="88" t="n">
        <v>0.01</v>
      </c>
      <c r="J353" s="88" t="s">
        <v>29</v>
      </c>
      <c r="K353" s="88" t="n">
        <v>0.09</v>
      </c>
      <c r="L353" s="88" t="n">
        <v>0.41</v>
      </c>
      <c r="M353" s="270" t="n">
        <v>40</v>
      </c>
      <c r="N353" s="63" t="n">
        <f aca="false" ca="false" dt2D="false" dtr="false" t="normal">F353*M353/1000</f>
        <v>0.048</v>
      </c>
    </row>
    <row outlineLevel="0" r="354">
      <c r="A354" s="88" t="n"/>
      <c r="B354" s="89" t="n"/>
      <c r="C354" s="89" t="n"/>
      <c r="D354" s="89" t="n"/>
      <c r="E354" s="88" t="s">
        <v>28</v>
      </c>
      <c r="F354" s="88" t="n">
        <v>0.7</v>
      </c>
      <c r="G354" s="88" t="n"/>
      <c r="H354" s="88" t="n"/>
      <c r="I354" s="88" t="s">
        <v>29</v>
      </c>
      <c r="J354" s="88" t="s">
        <v>29</v>
      </c>
      <c r="K354" s="88" t="n">
        <v>0.79</v>
      </c>
      <c r="L354" s="88" t="n">
        <v>3.03</v>
      </c>
      <c r="M354" s="270" t="n">
        <v>80</v>
      </c>
      <c r="N354" s="63" t="n">
        <f aca="false" ca="false" dt2D="false" dtr="false" t="normal">F354*M354/1000</f>
        <v>0.056</v>
      </c>
    </row>
    <row customHeight="true" ht="11.25" outlineLevel="0" r="355">
      <c r="A355" s="83" t="s">
        <v>171</v>
      </c>
      <c r="B355" s="84" t="s">
        <v>172</v>
      </c>
      <c r="C355" s="102" t="n"/>
      <c r="D355" s="102" t="n"/>
      <c r="E355" s="83" t="s">
        <v>53</v>
      </c>
      <c r="F355" s="83" t="n">
        <v>25</v>
      </c>
      <c r="G355" s="83" t="n">
        <v>22</v>
      </c>
      <c r="H355" s="85" t="n"/>
      <c r="I355" s="83" t="n">
        <v>0.1</v>
      </c>
      <c r="J355" s="83" t="n">
        <v>0.09</v>
      </c>
      <c r="K355" s="83" t="n">
        <v>2.2</v>
      </c>
      <c r="L355" s="83" t="n">
        <v>9.9</v>
      </c>
      <c r="M355" s="270" t="n">
        <v>100</v>
      </c>
      <c r="N355" s="63" t="n">
        <f aca="false" ca="false" dt2D="false" dtr="false" t="normal">F355*M355/1000</f>
        <v>2.5</v>
      </c>
    </row>
    <row outlineLevel="0" r="356">
      <c r="A356" s="83" t="n"/>
      <c r="B356" s="87" t="s"/>
      <c r="C356" s="103" t="n">
        <v>200</v>
      </c>
      <c r="D356" s="103" t="n">
        <v>200</v>
      </c>
      <c r="E356" s="83" t="s">
        <v>28</v>
      </c>
      <c r="F356" s="83" t="n">
        <v>20</v>
      </c>
      <c r="G356" s="83" t="n">
        <v>20</v>
      </c>
      <c r="H356" s="85" t="n"/>
      <c r="I356" s="83" t="n"/>
      <c r="J356" s="83" t="n"/>
      <c r="K356" s="83" t="n">
        <v>19.96</v>
      </c>
      <c r="L356" s="83" t="n">
        <v>75.8</v>
      </c>
      <c r="M356" s="270" t="n">
        <v>80</v>
      </c>
      <c r="N356" s="63" t="n">
        <f aca="false" ca="false" dt2D="false" dtr="false" t="normal">F356*M356/1000</f>
        <v>1.6</v>
      </c>
    </row>
    <row outlineLevel="0" r="357">
      <c r="A357" s="83" t="n"/>
      <c r="B357" s="84" t="s">
        <v>81</v>
      </c>
      <c r="C357" s="84" t="s">
        <v>82</v>
      </c>
      <c r="D357" s="84" t="s">
        <v>83</v>
      </c>
      <c r="E357" s="104" t="s">
        <v>84</v>
      </c>
      <c r="F357" s="104" t="n">
        <v>40</v>
      </c>
      <c r="G357" s="104" t="n">
        <v>40</v>
      </c>
      <c r="H357" s="88" t="n">
        <v>40</v>
      </c>
      <c r="I357" s="83" t="n">
        <v>3.48</v>
      </c>
      <c r="J357" s="83" t="n">
        <v>0.6</v>
      </c>
      <c r="K357" s="83" t="n">
        <v>16</v>
      </c>
      <c r="L357" s="83" t="n">
        <v>83.6</v>
      </c>
      <c r="M357" s="270" t="n">
        <v>60</v>
      </c>
      <c r="N357" s="63" t="n">
        <f aca="false" ca="false" dt2D="false" dtr="false" t="normal">F357*M357/1000</f>
        <v>2.4</v>
      </c>
    </row>
    <row outlineLevel="0" r="358">
      <c r="A358" s="83" t="n"/>
      <c r="B358" s="84" t="n"/>
      <c r="C358" s="84" t="n"/>
      <c r="D358" s="84" t="n"/>
      <c r="E358" s="83" t="s">
        <v>85</v>
      </c>
      <c r="F358" s="83" t="n">
        <v>80</v>
      </c>
      <c r="G358" s="83" t="n">
        <v>80</v>
      </c>
      <c r="H358" s="85" t="n">
        <v>80</v>
      </c>
      <c r="I358" s="83" t="n">
        <v>5.28</v>
      </c>
      <c r="J358" s="83" t="n">
        <v>0.96</v>
      </c>
      <c r="K358" s="83" t="n">
        <v>28.24</v>
      </c>
      <c r="L358" s="83" t="n">
        <v>144.8</v>
      </c>
      <c r="M358" s="270" t="n">
        <v>51</v>
      </c>
      <c r="N358" s="63" t="n">
        <f aca="false" ca="false" dt2D="false" dtr="false" t="normal">F358*M358/1000</f>
        <v>4.08</v>
      </c>
    </row>
    <row customHeight="true" ht="11.25" outlineLevel="0" r="359">
      <c r="A359" s="88" t="s">
        <v>261</v>
      </c>
      <c r="B359" s="89" t="s">
        <v>262</v>
      </c>
      <c r="C359" s="89" t="n">
        <v>75</v>
      </c>
      <c r="D359" s="89" t="n">
        <v>75</v>
      </c>
      <c r="E359" s="88" t="s">
        <v>136</v>
      </c>
      <c r="F359" s="88" t="n">
        <v>1.74</v>
      </c>
      <c r="G359" s="88" t="n">
        <v>1.74</v>
      </c>
      <c r="H359" s="88" t="n"/>
      <c r="I359" s="88" t="n">
        <v>0.17</v>
      </c>
      <c r="J359" s="88" t="n">
        <v>0.02</v>
      </c>
      <c r="K359" s="88" t="n">
        <v>1.19</v>
      </c>
      <c r="L359" s="88" t="n">
        <v>5.81</v>
      </c>
      <c r="M359" s="270" t="n">
        <v>40</v>
      </c>
      <c r="N359" s="63" t="n">
        <f aca="false" ca="false" dt2D="false" dtr="false" t="normal">F359*M359/1000</f>
        <v>0.0696</v>
      </c>
    </row>
    <row outlineLevel="0" r="360">
      <c r="A360" s="88" t="s">
        <v>263</v>
      </c>
      <c r="B360" s="91" t="s"/>
      <c r="C360" s="89" t="n"/>
      <c r="D360" s="89" t="n"/>
      <c r="E360" s="88" t="s">
        <v>73</v>
      </c>
      <c r="F360" s="88" t="n">
        <v>37</v>
      </c>
      <c r="G360" s="88" t="n">
        <v>37</v>
      </c>
      <c r="H360" s="88" t="n"/>
      <c r="I360" s="88" t="n">
        <v>3.81</v>
      </c>
      <c r="J360" s="88" t="n">
        <v>0.4</v>
      </c>
      <c r="K360" s="88" t="n">
        <v>25.48</v>
      </c>
      <c r="L360" s="88" t="n">
        <v>123.6</v>
      </c>
      <c r="M360" s="270" t="n">
        <v>40</v>
      </c>
      <c r="N360" s="63" t="n">
        <f aca="false" ca="false" dt2D="false" dtr="false" t="normal">F360*M360/1000</f>
        <v>1.48</v>
      </c>
    </row>
    <row outlineLevel="0" r="361">
      <c r="A361" s="100" t="s"/>
      <c r="B361" s="89" t="n"/>
      <c r="C361" s="89" t="n"/>
      <c r="D361" s="89" t="n"/>
      <c r="E361" s="88" t="s">
        <v>28</v>
      </c>
      <c r="F361" s="88" t="n">
        <v>20</v>
      </c>
      <c r="G361" s="88" t="n">
        <v>20</v>
      </c>
      <c r="H361" s="88" t="n"/>
      <c r="I361" s="88" t="s">
        <v>29</v>
      </c>
      <c r="J361" s="88" t="s">
        <v>29</v>
      </c>
      <c r="K361" s="88" t="n">
        <v>1.96</v>
      </c>
      <c r="L361" s="88" t="n">
        <v>7.8</v>
      </c>
      <c r="M361" s="270" t="n">
        <v>80</v>
      </c>
      <c r="N361" s="63" t="n">
        <f aca="false" ca="false" dt2D="false" dtr="false" t="normal">F361*M361/1000</f>
        <v>1.6</v>
      </c>
    </row>
    <row outlineLevel="0" r="362">
      <c r="A362" s="88" t="n"/>
      <c r="B362" s="89" t="n"/>
      <c r="C362" s="89" t="n"/>
      <c r="D362" s="89" t="n"/>
      <c r="E362" s="88" t="s">
        <v>31</v>
      </c>
      <c r="F362" s="88" t="n">
        <v>1.68</v>
      </c>
      <c r="G362" s="88" t="n">
        <v>1.68</v>
      </c>
      <c r="H362" s="88" t="n"/>
      <c r="I362" s="88" t="n">
        <v>0.01</v>
      </c>
      <c r="J362" s="88" t="n">
        <v>1.22</v>
      </c>
      <c r="K362" s="88" t="n">
        <v>0.04</v>
      </c>
      <c r="L362" s="88" t="n">
        <v>11.1</v>
      </c>
      <c r="M362" s="270" t="n">
        <v>670</v>
      </c>
      <c r="N362" s="63" t="n">
        <f aca="false" ca="false" dt2D="false" dtr="false" t="normal">F362*M362/1000</f>
        <v>1.1256</v>
      </c>
    </row>
    <row outlineLevel="0" r="363">
      <c r="A363" s="88" t="n"/>
      <c r="B363" s="89" t="n"/>
      <c r="C363" s="89" t="n"/>
      <c r="D363" s="89" t="n"/>
      <c r="E363" s="88" t="s">
        <v>397</v>
      </c>
      <c r="F363" s="88" t="n">
        <v>0.48</v>
      </c>
      <c r="G363" s="88" t="n">
        <v>20</v>
      </c>
      <c r="H363" s="88" t="n"/>
      <c r="I363" s="88" t="n">
        <v>0.2</v>
      </c>
      <c r="J363" s="88" t="n">
        <v>0.2</v>
      </c>
      <c r="K363" s="88" t="n">
        <v>0.01</v>
      </c>
      <c r="L363" s="88" t="n">
        <v>2.73</v>
      </c>
      <c r="M363" s="270" t="n">
        <v>12</v>
      </c>
      <c r="N363" s="63" t="n">
        <f aca="false" ca="false" dt2D="false" dtr="false" t="normal">F363*M363</f>
        <v>5.76</v>
      </c>
    </row>
    <row outlineLevel="0" r="364">
      <c r="A364" s="88" t="n"/>
      <c r="B364" s="89" t="n"/>
      <c r="C364" s="89" t="n"/>
      <c r="D364" s="89" t="n"/>
      <c r="E364" s="88" t="s">
        <v>30</v>
      </c>
      <c r="F364" s="88" t="n">
        <v>0.005</v>
      </c>
      <c r="G364" s="88" t="n">
        <v>0.005</v>
      </c>
      <c r="H364" s="88" t="n"/>
      <c r="I364" s="88" t="s">
        <v>29</v>
      </c>
      <c r="J364" s="88" t="s">
        <v>29</v>
      </c>
      <c r="K364" s="88" t="s">
        <v>29</v>
      </c>
      <c r="L364" s="88" t="s">
        <v>29</v>
      </c>
      <c r="M364" s="270" t="n">
        <v>16</v>
      </c>
      <c r="N364" s="63" t="n">
        <f aca="false" ca="false" dt2D="false" dtr="false" t="normal">F364*M364/1000</f>
        <v>0.00008</v>
      </c>
    </row>
    <row outlineLevel="0" r="365">
      <c r="A365" s="88" t="n"/>
      <c r="B365" s="89" t="n"/>
      <c r="C365" s="89" t="n"/>
      <c r="D365" s="89" t="n"/>
      <c r="E365" s="88" t="s">
        <v>139</v>
      </c>
      <c r="F365" s="88" t="n">
        <v>1.1</v>
      </c>
      <c r="G365" s="88" t="n">
        <v>1.1</v>
      </c>
      <c r="H365" s="88" t="n"/>
      <c r="I365" s="88" t="s">
        <v>29</v>
      </c>
      <c r="J365" s="88" t="s">
        <v>29</v>
      </c>
      <c r="K365" s="88" t="s">
        <v>29</v>
      </c>
      <c r="L365" s="88" t="s">
        <v>29</v>
      </c>
      <c r="M365" s="270" t="n">
        <v>400</v>
      </c>
      <c r="N365" s="63" t="n">
        <f aca="false" ca="false" dt2D="false" dtr="false" t="normal">F365*M365/1000</f>
        <v>0.44</v>
      </c>
    </row>
    <row outlineLevel="0" r="366">
      <c r="A366" s="88" t="n"/>
      <c r="B366" s="89" t="n"/>
      <c r="C366" s="89" t="n"/>
      <c r="D366" s="89" t="n"/>
      <c r="E366" s="88" t="s">
        <v>274</v>
      </c>
      <c r="F366" s="88" t="n">
        <v>25.2</v>
      </c>
      <c r="G366" s="88" t="n">
        <v>25.2</v>
      </c>
      <c r="H366" s="88" t="n"/>
      <c r="I366" s="88" t="n">
        <v>4.21</v>
      </c>
      <c r="J366" s="88" t="n">
        <v>2.27</v>
      </c>
      <c r="K366" s="88" t="n">
        <v>0.5</v>
      </c>
      <c r="L366" s="88" t="n">
        <v>40.07</v>
      </c>
      <c r="M366" s="270" t="n">
        <v>310</v>
      </c>
      <c r="N366" s="63" t="n">
        <f aca="false" ca="false" dt2D="false" dtr="false" t="normal">F366*M366/1000</f>
        <v>7.812</v>
      </c>
    </row>
    <row outlineLevel="0" r="367">
      <c r="A367" s="88" t="n"/>
      <c r="B367" s="89" t="n"/>
      <c r="C367" s="89" t="n"/>
      <c r="D367" s="89" t="n"/>
      <c r="E367" s="88" t="s">
        <v>397</v>
      </c>
      <c r="F367" s="88" t="n">
        <v>0.06</v>
      </c>
      <c r="G367" s="88" t="n">
        <v>2.4</v>
      </c>
      <c r="H367" s="88" t="n"/>
      <c r="I367" s="88" t="n">
        <v>0.43</v>
      </c>
      <c r="J367" s="88" t="n">
        <v>0.39</v>
      </c>
      <c r="K367" s="88" t="n">
        <v>0.02</v>
      </c>
      <c r="L367" s="88" t="n">
        <v>5.3</v>
      </c>
      <c r="M367" s="270" t="n">
        <v>12</v>
      </c>
      <c r="N367" s="63" t="n">
        <f aca="false" ca="false" dt2D="false" dtr="false" t="normal">F367*M367</f>
        <v>0.72</v>
      </c>
    </row>
    <row outlineLevel="0" r="368">
      <c r="A368" s="88" t="n"/>
      <c r="B368" s="89" t="n"/>
      <c r="C368" s="89" t="n"/>
      <c r="D368" s="89" t="n"/>
      <c r="E368" s="88" t="s">
        <v>28</v>
      </c>
      <c r="F368" s="88" t="n">
        <v>2.4</v>
      </c>
      <c r="G368" s="88" t="n">
        <v>2.4</v>
      </c>
      <c r="H368" s="88" t="n"/>
      <c r="I368" s="88" t="s">
        <v>29</v>
      </c>
      <c r="J368" s="88" t="s">
        <v>29</v>
      </c>
      <c r="K368" s="88" t="n">
        <v>2.39</v>
      </c>
      <c r="L368" s="88" t="n">
        <v>9.09</v>
      </c>
      <c r="M368" s="270" t="n">
        <v>80</v>
      </c>
      <c r="N368" s="63" t="n">
        <f aca="false" ca="false" dt2D="false" dtr="false" t="normal">F368*M368/1000</f>
        <v>0.192</v>
      </c>
    </row>
    <row outlineLevel="0" r="369">
      <c r="A369" s="88" t="n"/>
      <c r="B369" s="89" t="n"/>
      <c r="C369" s="89" t="n"/>
      <c r="D369" s="89" t="n"/>
      <c r="E369" s="88" t="s">
        <v>73</v>
      </c>
      <c r="F369" s="88" t="n">
        <v>1.2</v>
      </c>
      <c r="G369" s="88" t="n">
        <v>1.2</v>
      </c>
      <c r="H369" s="88" t="n"/>
      <c r="I369" s="88" t="s">
        <v>29</v>
      </c>
      <c r="J369" s="88" t="s">
        <v>29</v>
      </c>
      <c r="K369" s="191" t="n">
        <v>1</v>
      </c>
      <c r="L369" s="191" t="n">
        <v>4</v>
      </c>
      <c r="M369" s="270" t="n">
        <v>40</v>
      </c>
      <c r="N369" s="63" t="n">
        <f aca="false" ca="false" dt2D="false" dtr="false" t="normal">F369*M369/1000</f>
        <v>0.048</v>
      </c>
    </row>
    <row outlineLevel="0" r="370">
      <c r="A370" s="88" t="n"/>
      <c r="B370" s="89" t="n"/>
      <c r="C370" s="89" t="n"/>
      <c r="D370" s="89" t="n"/>
      <c r="E370" s="88" t="s">
        <v>91</v>
      </c>
      <c r="F370" s="88" t="n">
        <v>0.04</v>
      </c>
      <c r="G370" s="88" t="n">
        <v>1.6</v>
      </c>
      <c r="H370" s="88" t="n"/>
      <c r="I370" s="88" t="n">
        <v>0.18</v>
      </c>
      <c r="J370" s="88" t="n">
        <v>0.17</v>
      </c>
      <c r="K370" s="88" t="s">
        <v>29</v>
      </c>
      <c r="L370" s="88" t="n">
        <v>2.35</v>
      </c>
      <c r="M370" s="270" t="n">
        <v>12</v>
      </c>
      <c r="N370" s="63" t="n">
        <f aca="false" ca="false" dt2D="false" dtr="false" t="normal">F370*M370</f>
        <v>0.48</v>
      </c>
    </row>
    <row customHeight="true" ht="15.75" outlineLevel="0" r="371">
      <c r="A371" s="88" t="n"/>
      <c r="B371" s="89" t="n"/>
      <c r="C371" s="89" t="n"/>
      <c r="D371" s="89" t="n"/>
      <c r="E371" s="88" t="s">
        <v>93</v>
      </c>
      <c r="F371" s="88" t="n">
        <v>0.25</v>
      </c>
      <c r="G371" s="88" t="n">
        <v>0.25</v>
      </c>
      <c r="H371" s="88" t="n"/>
      <c r="I371" s="88" t="s">
        <v>29</v>
      </c>
      <c r="J371" s="88" t="n">
        <v>0.24</v>
      </c>
      <c r="K371" s="88" t="s">
        <v>29</v>
      </c>
      <c r="L371" s="88" t="n">
        <v>2.25</v>
      </c>
      <c r="M371" s="270" t="n">
        <v>140</v>
      </c>
      <c r="N371" s="63" t="n">
        <f aca="false" ca="false" dt2D="false" dtr="false" t="normal">F371*M371/1000</f>
        <v>0.035</v>
      </c>
    </row>
    <row outlineLevel="0" r="372">
      <c r="A372" s="88" t="n"/>
      <c r="B372" s="84" t="s">
        <v>404</v>
      </c>
      <c r="C372" s="84" t="n">
        <v>100</v>
      </c>
      <c r="D372" s="84" t="n">
        <v>100</v>
      </c>
      <c r="E372" s="83" t="s">
        <v>430</v>
      </c>
      <c r="F372" s="83" t="n">
        <v>100</v>
      </c>
      <c r="G372" s="83" t="n">
        <v>100</v>
      </c>
      <c r="H372" s="85" t="n"/>
      <c r="I372" s="86" t="n">
        <v>0.2</v>
      </c>
      <c r="J372" s="86" t="n">
        <v>5.4</v>
      </c>
      <c r="K372" s="86" t="n">
        <v>32</v>
      </c>
      <c r="L372" s="86" t="n">
        <v>144</v>
      </c>
      <c r="M372" s="270" t="n">
        <v>500</v>
      </c>
      <c r="N372" s="79" t="n">
        <f aca="false" ca="false" dt2D="false" dtr="false" t="normal">F372*M372/1000</f>
        <v>50</v>
      </c>
    </row>
    <row customHeight="true" ht="11.25" outlineLevel="0" r="373">
      <c r="A373" s="187" t="s">
        <v>140</v>
      </c>
      <c r="B373" s="188" t="s"/>
      <c r="C373" s="189" t="n"/>
      <c r="D373" s="189" t="n"/>
      <c r="E373" s="88" t="n"/>
      <c r="F373" s="88" t="n"/>
      <c r="G373" s="88" t="n"/>
      <c r="H373" s="88" t="n"/>
      <c r="I373" s="261" t="n">
        <v>50.57</v>
      </c>
      <c r="J373" s="261" t="n">
        <v>66.61</v>
      </c>
      <c r="K373" s="261" t="n">
        <v>201.78</v>
      </c>
      <c r="L373" s="261" t="n">
        <v>1499.74</v>
      </c>
      <c r="M373" s="317" t="n"/>
      <c r="N373" s="79" t="n">
        <f aca="false" ca="false" dt2D="false" dtr="false" t="normal">SUM(N329:N372)</f>
        <v>135.83743</v>
      </c>
    </row>
    <row outlineLevel="0" r="374">
      <c r="A374" s="324" t="s">
        <v>266</v>
      </c>
      <c r="B374" s="325" t="s"/>
      <c r="C374" s="326" t="n"/>
      <c r="D374" s="326" t="n"/>
      <c r="E374" s="327" t="n"/>
      <c r="F374" s="327" t="n"/>
      <c r="G374" s="327" t="n"/>
      <c r="H374" s="302" t="n"/>
      <c r="I374" s="328" t="n">
        <f aca="false" ca="false" dt2D="false" dtr="false" t="normal">I373+I327</f>
        <v>82.16</v>
      </c>
      <c r="J374" s="328" t="n">
        <f aca="false" ca="false" dt2D="false" dtr="false" t="normal">J373+J327</f>
        <v>113.9</v>
      </c>
      <c r="K374" s="328" t="n">
        <f aca="false" ca="false" dt2D="false" dtr="false" t="normal">K373+K327</f>
        <v>322.593</v>
      </c>
      <c r="L374" s="328" t="n">
        <f aca="false" ca="false" dt2D="false" dtr="false" t="normal">L373+L327</f>
        <v>2349.33</v>
      </c>
      <c r="M374" s="329" t="n"/>
      <c r="N374" s="289" t="n">
        <f aca="false" ca="false" dt2D="false" dtr="false" t="normal">N373+N327</f>
        <v>263.51443</v>
      </c>
    </row>
    <row ht="21" outlineLevel="0" r="375">
      <c r="A375" s="121" t="s">
        <v>4</v>
      </c>
      <c r="B375" s="119" t="s">
        <v>5</v>
      </c>
      <c r="C375" s="119" t="n"/>
      <c r="D375" s="119" t="n"/>
      <c r="E375" s="121" t="s">
        <v>8</v>
      </c>
      <c r="F375" s="121" t="s">
        <v>9</v>
      </c>
      <c r="G375" s="121" t="s">
        <v>10</v>
      </c>
      <c r="H375" s="121" t="s">
        <v>11</v>
      </c>
      <c r="I375" s="121" t="s">
        <v>12</v>
      </c>
      <c r="J375" s="121" t="s">
        <v>13</v>
      </c>
      <c r="K375" s="121" t="s">
        <v>14</v>
      </c>
      <c r="L375" s="121" t="s">
        <v>15</v>
      </c>
      <c r="M375" s="270" t="s">
        <v>16</v>
      </c>
      <c r="N375" s="63" t="n"/>
    </row>
    <row outlineLevel="0" r="376">
      <c r="A376" s="273" t="s">
        <v>267</v>
      </c>
      <c r="B376" s="330" t="s"/>
      <c r="C376" s="227" t="n"/>
      <c r="D376" s="227" t="n"/>
      <c r="E376" s="85" t="n"/>
      <c r="F376" s="85" t="n"/>
      <c r="G376" s="85" t="n"/>
      <c r="H376" s="85" t="n"/>
      <c r="I376" s="85" t="n"/>
      <c r="J376" s="85" t="n"/>
      <c r="K376" s="85" t="n"/>
      <c r="L376" s="85" t="n"/>
      <c r="M376" s="270" t="n"/>
      <c r="N376" s="63" t="n"/>
    </row>
    <row outlineLevel="0" r="377">
      <c r="A377" s="83" t="s">
        <v>21</v>
      </c>
      <c r="B377" s="274" t="s"/>
      <c r="C377" s="83" t="n"/>
      <c r="D377" s="83" t="n"/>
      <c r="E377" s="83" t="n"/>
      <c r="F377" s="83" t="n"/>
      <c r="G377" s="83" t="n"/>
      <c r="H377" s="85" t="n"/>
      <c r="I377" s="83" t="n"/>
      <c r="J377" s="83" t="n"/>
      <c r="K377" s="83" t="n"/>
      <c r="L377" s="83" t="n"/>
      <c r="M377" s="270" t="n"/>
      <c r="N377" s="63" t="n"/>
    </row>
    <row customHeight="true" ht="11.25" outlineLevel="0" r="378">
      <c r="A378" s="83" t="s">
        <v>22</v>
      </c>
      <c r="B378" s="85" t="s">
        <v>23</v>
      </c>
      <c r="C378" s="141" t="n"/>
      <c r="D378" s="141" t="n"/>
      <c r="E378" s="83" t="s">
        <v>24</v>
      </c>
      <c r="F378" s="83" t="n">
        <v>16.6</v>
      </c>
      <c r="G378" s="83" t="n">
        <v>16.6</v>
      </c>
      <c r="H378" s="85" t="n"/>
      <c r="I378" s="83" t="n">
        <v>1.16</v>
      </c>
      <c r="J378" s="83" t="n">
        <v>0.42</v>
      </c>
      <c r="K378" s="83" t="n">
        <v>10.58</v>
      </c>
      <c r="L378" s="83" t="n">
        <v>52.55</v>
      </c>
      <c r="M378" s="270" t="n">
        <v>90</v>
      </c>
      <c r="N378" s="63" t="n">
        <f aca="false" ca="false" dt2D="false" dtr="false" t="normal">F378*M378/1000</f>
        <v>1.494</v>
      </c>
    </row>
    <row outlineLevel="0" r="379">
      <c r="A379" s="83" t="n"/>
      <c r="B379" s="222" t="s"/>
      <c r="C379" s="229" t="s">
        <v>431</v>
      </c>
      <c r="D379" s="229" t="s">
        <v>219</v>
      </c>
      <c r="E379" s="83" t="s">
        <v>25</v>
      </c>
      <c r="F379" s="83" t="n">
        <v>18</v>
      </c>
      <c r="G379" s="83" t="n">
        <v>17.82</v>
      </c>
      <c r="H379" s="85" t="n"/>
      <c r="I379" s="83" t="n">
        <v>1.35</v>
      </c>
      <c r="J379" s="83" t="n">
        <v>0.46</v>
      </c>
      <c r="K379" s="83" t="n">
        <v>11.96</v>
      </c>
      <c r="L379" s="83" t="n">
        <v>56.98</v>
      </c>
      <c r="M379" s="270" t="n">
        <v>51</v>
      </c>
      <c r="N379" s="63" t="n">
        <f aca="false" ca="false" dt2D="false" dtr="false" t="normal">F379*M379/1000</f>
        <v>0.918</v>
      </c>
    </row>
    <row outlineLevel="0" r="380">
      <c r="A380" s="83" t="n"/>
      <c r="B380" s="142" t="s"/>
      <c r="C380" s="143" t="n"/>
      <c r="D380" s="143" t="n"/>
      <c r="E380" s="83" t="s">
        <v>27</v>
      </c>
      <c r="F380" s="83" t="n">
        <v>72.9</v>
      </c>
      <c r="G380" s="83" t="n">
        <v>72.9</v>
      </c>
      <c r="H380" s="85" t="n"/>
      <c r="I380" s="83" t="n">
        <v>2.06</v>
      </c>
      <c r="J380" s="83" t="n">
        <v>1.87</v>
      </c>
      <c r="K380" s="83" t="n">
        <v>3.48</v>
      </c>
      <c r="L380" s="83" t="n">
        <v>42.28</v>
      </c>
      <c r="M380" s="270" t="n">
        <v>65</v>
      </c>
      <c r="N380" s="63" t="n">
        <f aca="false" ca="false" dt2D="false" dtr="false" t="normal">F380*M380/1000</f>
        <v>4.7385</v>
      </c>
    </row>
    <row outlineLevel="0" r="381">
      <c r="A381" s="83" t="n"/>
      <c r="B381" s="85" t="n"/>
      <c r="C381" s="85" t="n"/>
      <c r="D381" s="85" t="n"/>
      <c r="E381" s="83" t="s">
        <v>28</v>
      </c>
      <c r="F381" s="83" t="n">
        <v>7.5</v>
      </c>
      <c r="G381" s="83" t="n">
        <v>7.5</v>
      </c>
      <c r="H381" s="85" t="n"/>
      <c r="I381" s="83" t="s">
        <v>29</v>
      </c>
      <c r="J381" s="83" t="s">
        <v>29</v>
      </c>
      <c r="K381" s="83" t="n">
        <v>7.48</v>
      </c>
      <c r="L381" s="83" t="n">
        <v>28.43</v>
      </c>
      <c r="M381" s="270" t="n">
        <v>80</v>
      </c>
      <c r="N381" s="63" t="n">
        <f aca="false" ca="false" dt2D="false" dtr="false" t="normal">F381*M381/1000</f>
        <v>0.6</v>
      </c>
    </row>
    <row outlineLevel="0" r="382">
      <c r="A382" s="83" t="n"/>
      <c r="B382" s="85" t="n"/>
      <c r="C382" s="85" t="n"/>
      <c r="D382" s="85" t="n"/>
      <c r="E382" s="83" t="s">
        <v>30</v>
      </c>
      <c r="F382" s="83" t="n">
        <v>0.06</v>
      </c>
      <c r="G382" s="83" t="n">
        <v>0.06</v>
      </c>
      <c r="H382" s="85" t="n"/>
      <c r="I382" s="83" t="s">
        <v>29</v>
      </c>
      <c r="J382" s="83" t="s">
        <v>29</v>
      </c>
      <c r="K382" s="83" t="s">
        <v>29</v>
      </c>
      <c r="L382" s="83" t="s">
        <v>29</v>
      </c>
      <c r="M382" s="270" t="n">
        <v>16</v>
      </c>
      <c r="N382" s="63" t="n">
        <f aca="false" ca="false" dt2D="false" dtr="false" t="normal">F382*M382/1000</f>
        <v>0.00096</v>
      </c>
    </row>
    <row outlineLevel="0" r="383">
      <c r="A383" s="83" t="n"/>
      <c r="B383" s="85" t="n"/>
      <c r="C383" s="85" t="n"/>
      <c r="D383" s="85" t="n"/>
      <c r="E383" s="83" t="s">
        <v>31</v>
      </c>
      <c r="F383" s="83" t="n">
        <v>5</v>
      </c>
      <c r="G383" s="83" t="n">
        <v>5</v>
      </c>
      <c r="H383" s="85" t="n"/>
      <c r="I383" s="83" t="n">
        <v>0.04</v>
      </c>
      <c r="J383" s="83" t="n">
        <v>3.63</v>
      </c>
      <c r="K383" s="83" t="n">
        <v>0.13</v>
      </c>
      <c r="L383" s="83" t="n">
        <v>33.05</v>
      </c>
      <c r="M383" s="270" t="n">
        <v>670</v>
      </c>
      <c r="N383" s="63" t="n">
        <f aca="false" ca="false" dt2D="false" dtr="false" t="normal">F383*M383/1000</f>
        <v>3.35</v>
      </c>
    </row>
    <row customHeight="true" ht="11.25" outlineLevel="0" r="384">
      <c r="A384" s="83" t="s">
        <v>32</v>
      </c>
      <c r="B384" s="85" t="s">
        <v>33</v>
      </c>
      <c r="C384" s="141" t="n">
        <v>200</v>
      </c>
      <c r="D384" s="141" t="n">
        <v>200</v>
      </c>
      <c r="E384" s="83" t="s">
        <v>34</v>
      </c>
      <c r="F384" s="83" t="n">
        <v>4</v>
      </c>
      <c r="G384" s="83" t="n"/>
      <c r="H384" s="85" t="n"/>
      <c r="I384" s="83" t="n">
        <v>0.19</v>
      </c>
      <c r="J384" s="83" t="n">
        <v>0.14</v>
      </c>
      <c r="K384" s="83" t="n">
        <v>0.3</v>
      </c>
      <c r="L384" s="83" t="n"/>
      <c r="M384" s="270" t="n">
        <v>271</v>
      </c>
      <c r="N384" s="63" t="n">
        <f aca="false" ca="false" dt2D="false" dtr="false" t="normal">F384*M384/1000</f>
        <v>1.084</v>
      </c>
    </row>
    <row outlineLevel="0" r="385">
      <c r="A385" s="83" t="s">
        <v>35</v>
      </c>
      <c r="B385" s="142" t="s"/>
      <c r="C385" s="143" t="n"/>
      <c r="D385" s="143" t="n"/>
      <c r="E385" s="83" t="s">
        <v>27</v>
      </c>
      <c r="F385" s="83" t="n">
        <v>100</v>
      </c>
      <c r="G385" s="83" t="n"/>
      <c r="H385" s="85" t="n"/>
      <c r="I385" s="83" t="n">
        <v>2.82</v>
      </c>
      <c r="J385" s="83" t="n">
        <v>3.2</v>
      </c>
      <c r="K385" s="83" t="n">
        <v>4.73</v>
      </c>
      <c r="L385" s="83" t="n">
        <v>58</v>
      </c>
      <c r="M385" s="270" t="n">
        <v>65</v>
      </c>
      <c r="N385" s="63" t="n">
        <f aca="false" ca="false" dt2D="false" dtr="false" t="normal">F385*M385/1000</f>
        <v>6.5</v>
      </c>
    </row>
    <row outlineLevel="0" r="386">
      <c r="A386" s="83" t="n"/>
      <c r="B386" s="85" t="n"/>
      <c r="C386" s="85" t="n"/>
      <c r="D386" s="85" t="n"/>
      <c r="E386" s="83" t="s">
        <v>28</v>
      </c>
      <c r="F386" s="83" t="n">
        <v>20</v>
      </c>
      <c r="G386" s="83" t="n"/>
      <c r="H386" s="85" t="n"/>
      <c r="I386" s="83" t="s">
        <v>29</v>
      </c>
      <c r="J386" s="83" t="s">
        <v>29</v>
      </c>
      <c r="K386" s="83" t="n">
        <v>19.96</v>
      </c>
      <c r="L386" s="83" t="n">
        <v>75.8</v>
      </c>
      <c r="M386" s="270" t="n">
        <v>80</v>
      </c>
      <c r="N386" s="63" t="n">
        <f aca="false" ca="false" dt2D="false" dtr="false" t="normal">F386*M386/1000</f>
        <v>1.6</v>
      </c>
    </row>
    <row customHeight="true" ht="11.25" outlineLevel="0" r="387">
      <c r="A387" s="83" t="s">
        <v>36</v>
      </c>
      <c r="B387" s="85" t="s">
        <v>37</v>
      </c>
      <c r="C387" s="85" t="s">
        <v>432</v>
      </c>
      <c r="D387" s="85" t="s">
        <v>433</v>
      </c>
      <c r="E387" s="83" t="s">
        <v>38</v>
      </c>
      <c r="F387" s="83" t="n">
        <v>80</v>
      </c>
      <c r="G387" s="83" t="n">
        <v>80</v>
      </c>
      <c r="H387" s="85" t="n"/>
      <c r="I387" s="83" t="n">
        <v>6.96</v>
      </c>
      <c r="J387" s="83" t="n">
        <v>1.2</v>
      </c>
      <c r="K387" s="83" t="n">
        <v>32.96</v>
      </c>
      <c r="L387" s="83" t="n">
        <v>181</v>
      </c>
      <c r="M387" s="270" t="n">
        <v>61</v>
      </c>
      <c r="N387" s="63" t="n">
        <f aca="false" ca="false" dt2D="false" dtr="false" t="normal">F387*M387/1000</f>
        <v>4.88</v>
      </c>
    </row>
    <row outlineLevel="0" r="388">
      <c r="A388" s="83" t="n"/>
      <c r="B388" s="142" t="s"/>
      <c r="C388" s="85" t="n">
        <v>10</v>
      </c>
      <c r="D388" s="85" t="n">
        <v>10</v>
      </c>
      <c r="E388" s="83" t="s">
        <v>39</v>
      </c>
      <c r="F388" s="83" t="n">
        <v>10</v>
      </c>
      <c r="G388" s="83" t="n"/>
      <c r="H388" s="85" t="n"/>
      <c r="I388" s="83" t="n">
        <v>2.68</v>
      </c>
      <c r="J388" s="83" t="n">
        <v>2.57</v>
      </c>
      <c r="K388" s="83" t="s">
        <v>29</v>
      </c>
      <c r="L388" s="83" t="n">
        <v>33.79</v>
      </c>
      <c r="M388" s="270" t="n">
        <v>650</v>
      </c>
      <c r="N388" s="63" t="n">
        <f aca="false" ca="false" dt2D="false" dtr="false" t="normal">F388*M388/1000</f>
        <v>6.5</v>
      </c>
    </row>
    <row outlineLevel="0" r="389">
      <c r="A389" s="83" t="n"/>
      <c r="B389" s="85" t="n"/>
      <c r="C389" s="85" t="n">
        <v>10</v>
      </c>
      <c r="D389" s="85" t="n">
        <v>10</v>
      </c>
      <c r="E389" s="83" t="s">
        <v>40</v>
      </c>
      <c r="F389" s="83" t="n">
        <v>10</v>
      </c>
      <c r="G389" s="83" t="n"/>
      <c r="H389" s="85" t="n"/>
      <c r="I389" s="83" t="n">
        <v>0.08</v>
      </c>
      <c r="J389" s="83" t="n">
        <v>7.25</v>
      </c>
      <c r="K389" s="83" t="n">
        <v>0.26</v>
      </c>
      <c r="L389" s="83" t="n">
        <v>66.1</v>
      </c>
      <c r="M389" s="270" t="n">
        <v>670</v>
      </c>
      <c r="N389" s="63" t="n">
        <f aca="false" ca="false" dt2D="false" dtr="false" t="normal">F389*M389/1000</f>
        <v>6.7</v>
      </c>
    </row>
    <row ht="22.5" outlineLevel="0" r="390">
      <c r="A390" s="83" t="n"/>
      <c r="B390" s="85" t="s">
        <v>43</v>
      </c>
      <c r="C390" s="85" t="n">
        <v>120</v>
      </c>
      <c r="D390" s="85" t="n">
        <v>120</v>
      </c>
      <c r="E390" s="83" t="s">
        <v>44</v>
      </c>
      <c r="F390" s="83" t="n">
        <v>120</v>
      </c>
      <c r="G390" s="83" t="n">
        <v>120</v>
      </c>
      <c r="H390" s="85" t="n">
        <v>120</v>
      </c>
      <c r="I390" s="83" t="n">
        <v>0.48</v>
      </c>
      <c r="J390" s="83" t="n">
        <v>0.42</v>
      </c>
      <c r="K390" s="83" t="n">
        <v>10.9</v>
      </c>
      <c r="L390" s="83" t="n">
        <v>47.52</v>
      </c>
      <c r="M390" s="270" t="n">
        <v>150</v>
      </c>
      <c r="N390" s="63" t="n">
        <f aca="false" ca="false" dt2D="false" dtr="false" t="normal">F390*M390/1000</f>
        <v>18</v>
      </c>
    </row>
    <row outlineLevel="0" r="391">
      <c r="A391" s="83" t="s">
        <v>45</v>
      </c>
      <c r="B391" s="85" t="s">
        <v>390</v>
      </c>
      <c r="C391" s="85" t="n">
        <v>100</v>
      </c>
      <c r="D391" s="85" t="n">
        <v>100</v>
      </c>
      <c r="E391" s="83" t="s">
        <v>390</v>
      </c>
      <c r="F391" s="83" t="n">
        <v>200</v>
      </c>
      <c r="G391" s="83" t="n">
        <v>100</v>
      </c>
      <c r="H391" s="85" t="n">
        <v>100</v>
      </c>
      <c r="I391" s="83" t="n">
        <v>1</v>
      </c>
      <c r="J391" s="83" t="n"/>
      <c r="K391" s="83" t="n">
        <v>18.2</v>
      </c>
      <c r="L391" s="83" t="n">
        <v>76</v>
      </c>
      <c r="M391" s="270" t="n">
        <v>80</v>
      </c>
      <c r="N391" s="63" t="n">
        <f aca="false" ca="false" dt2D="false" dtr="false" t="normal">F391*M391/1000</f>
        <v>16</v>
      </c>
    </row>
    <row customHeight="true" ht="11.25" outlineLevel="0" r="392">
      <c r="A392" s="121" t="s">
        <v>47</v>
      </c>
      <c r="B392" s="226" t="s"/>
      <c r="C392" s="227" t="n"/>
      <c r="D392" s="227" t="n"/>
      <c r="E392" s="86" t="n"/>
      <c r="F392" s="86" t="n"/>
      <c r="G392" s="86" t="n"/>
      <c r="H392" s="121" t="n"/>
      <c r="I392" s="86" t="e">
        <f aca="false" ca="false" dt2D="false" dtr="false" t="normal">I391+I390+#REF!+#REF!+#REF!</f>
        <v>#REF!</v>
      </c>
      <c r="J392" s="86" t="e">
        <f aca="false" ca="false" dt2D="false" dtr="false" t="normal">J391+J390+#REF!+#REF!+#REF!</f>
        <v>#REF!</v>
      </c>
      <c r="K392" s="86" t="e">
        <f aca="false" ca="false" dt2D="false" dtr="false" t="normal">K391+K390+#REF!+#REF!+#REF!</f>
        <v>#REF!</v>
      </c>
      <c r="L392" s="86" t="e">
        <f aca="false" ca="false" dt2D="false" dtr="false" t="normal">L391+L390+#REF!+#REF!+#REF!</f>
        <v>#REF!</v>
      </c>
      <c r="M392" s="280" t="n"/>
      <c r="N392" s="79" t="n">
        <f aca="false" ca="false" dt2D="false" dtr="false" t="normal">SUM(N378:N391)</f>
        <v>72.36546</v>
      </c>
    </row>
    <row outlineLevel="0" r="393">
      <c r="A393" s="83" t="s">
        <v>48</v>
      </c>
      <c r="B393" s="85" t="n"/>
      <c r="C393" s="85" t="n"/>
      <c r="D393" s="85" t="n"/>
      <c r="E393" s="83" t="n"/>
      <c r="F393" s="83" t="n"/>
      <c r="G393" s="83" t="n"/>
      <c r="H393" s="85" t="n"/>
      <c r="I393" s="83" t="n"/>
      <c r="J393" s="83" t="n"/>
      <c r="K393" s="83" t="n"/>
      <c r="L393" s="83" t="n"/>
      <c r="M393" s="270" t="n"/>
      <c r="N393" s="63" t="n"/>
    </row>
    <row customHeight="true" ht="11.25" outlineLevel="0" r="394">
      <c r="A394" s="83" t="s">
        <v>49</v>
      </c>
      <c r="B394" s="85" t="s">
        <v>50</v>
      </c>
      <c r="C394" s="141" t="n"/>
      <c r="D394" s="141" t="n"/>
      <c r="E394" s="83" t="s">
        <v>51</v>
      </c>
      <c r="F394" s="83" t="n">
        <v>100</v>
      </c>
      <c r="G394" s="83" t="n">
        <v>80</v>
      </c>
      <c r="H394" s="85" t="n"/>
      <c r="I394" s="83" t="n">
        <v>1.3</v>
      </c>
      <c r="J394" s="83" t="n">
        <v>0.08</v>
      </c>
      <c r="K394" s="83" t="n">
        <v>6.06</v>
      </c>
      <c r="L394" s="83" t="n">
        <v>27.2</v>
      </c>
      <c r="M394" s="270" t="n">
        <v>45</v>
      </c>
      <c r="N394" s="63" t="n">
        <f aca="false" ca="false" dt2D="false" dtr="false" t="normal">F394*M394/1000</f>
        <v>4.5</v>
      </c>
    </row>
    <row outlineLevel="0" r="395">
      <c r="A395" s="83" t="n"/>
      <c r="B395" s="222" t="s"/>
      <c r="C395" s="229" t="n">
        <v>80</v>
      </c>
      <c r="D395" s="229" t="n">
        <v>120</v>
      </c>
      <c r="E395" s="83" t="s">
        <v>52</v>
      </c>
      <c r="F395" s="83" t="n">
        <v>10</v>
      </c>
      <c r="G395" s="83" t="n">
        <v>10</v>
      </c>
      <c r="H395" s="85" t="n"/>
      <c r="I395" s="83" t="n"/>
      <c r="J395" s="83" t="n"/>
      <c r="K395" s="83" t="n">
        <v>9.98</v>
      </c>
      <c r="L395" s="83" t="n">
        <v>37.9</v>
      </c>
      <c r="M395" s="278" t="n">
        <v>80</v>
      </c>
      <c r="N395" s="63" t="n">
        <f aca="false" ca="false" dt2D="false" dtr="false" t="normal">F395*M395/1000</f>
        <v>0.8</v>
      </c>
    </row>
    <row outlineLevel="0" r="396">
      <c r="A396" s="83" t="n"/>
      <c r="B396" s="142" t="s"/>
      <c r="C396" s="143" t="n"/>
      <c r="D396" s="143" t="n"/>
      <c r="E396" s="83" t="s">
        <v>53</v>
      </c>
      <c r="F396" s="83" t="n">
        <v>28.3</v>
      </c>
      <c r="G396" s="83" t="n">
        <v>25</v>
      </c>
      <c r="H396" s="85" t="n"/>
      <c r="I396" s="83" t="n">
        <v>0.011</v>
      </c>
      <c r="J396" s="83" t="n">
        <v>0.09</v>
      </c>
      <c r="K396" s="83" t="n">
        <v>2.04</v>
      </c>
      <c r="L396" s="83" t="n">
        <v>11.21</v>
      </c>
      <c r="M396" s="270" t="n">
        <v>100</v>
      </c>
      <c r="N396" s="63" t="n">
        <f aca="false" ca="false" dt2D="false" dtr="false" t="normal">F396*M396/1000</f>
        <v>2.83</v>
      </c>
    </row>
    <row outlineLevel="0" r="397">
      <c r="A397" s="83" t="n"/>
      <c r="B397" s="85" t="n"/>
      <c r="C397" s="85" t="n"/>
      <c r="D397" s="85" t="n"/>
      <c r="E397" s="83" t="s">
        <v>54</v>
      </c>
      <c r="F397" s="83" t="n">
        <v>7</v>
      </c>
      <c r="G397" s="83" t="n">
        <v>7</v>
      </c>
      <c r="H397" s="85" t="n"/>
      <c r="I397" s="83" t="n"/>
      <c r="J397" s="83" t="n">
        <v>6.93</v>
      </c>
      <c r="K397" s="83" t="n"/>
      <c r="L397" s="83" t="n">
        <v>62.93</v>
      </c>
      <c r="M397" s="278" t="n">
        <v>140</v>
      </c>
      <c r="N397" s="63" t="n">
        <f aca="false" ca="false" dt2D="false" dtr="false" t="normal">F397*M397/1000</f>
        <v>0.98</v>
      </c>
    </row>
    <row ht="22.5" outlineLevel="0" r="398">
      <c r="A398" s="83" t="s">
        <v>55</v>
      </c>
      <c r="B398" s="85" t="s">
        <v>56</v>
      </c>
      <c r="C398" s="85" t="s">
        <v>304</v>
      </c>
      <c r="D398" s="85" t="s">
        <v>304</v>
      </c>
      <c r="E398" s="83" t="s">
        <v>57</v>
      </c>
      <c r="F398" s="83" t="n">
        <v>25</v>
      </c>
      <c r="G398" s="83" t="n">
        <v>20</v>
      </c>
      <c r="H398" s="85" t="n"/>
      <c r="I398" s="83" t="n">
        <v>0.45</v>
      </c>
      <c r="J398" s="83" t="n">
        <v>0.02</v>
      </c>
      <c r="K398" s="83" t="n">
        <v>1.14</v>
      </c>
      <c r="L398" s="83" t="n">
        <v>5.4</v>
      </c>
      <c r="M398" s="270" t="n">
        <v>40</v>
      </c>
      <c r="N398" s="63" t="n">
        <f aca="false" ca="false" dt2D="false" dtr="false" t="normal">F398*M398/1000</f>
        <v>1</v>
      </c>
    </row>
    <row outlineLevel="0" r="399">
      <c r="A399" s="83" t="n"/>
      <c r="B399" s="142" t="s"/>
      <c r="C399" s="85" t="n"/>
      <c r="D399" s="85" t="n"/>
      <c r="E399" s="83" t="s">
        <v>59</v>
      </c>
      <c r="F399" s="83" t="n">
        <v>100</v>
      </c>
      <c r="G399" s="83" t="n">
        <v>72</v>
      </c>
      <c r="H399" s="85" t="n"/>
      <c r="I399" s="83" t="n">
        <v>2</v>
      </c>
      <c r="J399" s="83" t="n">
        <v>0.29</v>
      </c>
      <c r="K399" s="83" t="n">
        <v>12.46</v>
      </c>
      <c r="L399" s="83" t="n">
        <v>57.6</v>
      </c>
      <c r="M399" s="270" t="n">
        <v>35</v>
      </c>
      <c r="N399" s="63" t="n">
        <f aca="false" ca="false" dt2D="false" dtr="false" t="normal">F399*M399/1000</f>
        <v>3.5</v>
      </c>
    </row>
    <row outlineLevel="0" r="400">
      <c r="A400" s="83" t="n"/>
      <c r="B400" s="85" t="n"/>
      <c r="C400" s="85" t="n"/>
      <c r="D400" s="85" t="n"/>
      <c r="E400" s="83" t="s">
        <v>51</v>
      </c>
      <c r="F400" s="83" t="n">
        <v>12.5</v>
      </c>
      <c r="G400" s="83" t="n">
        <v>10</v>
      </c>
      <c r="H400" s="85" t="n"/>
      <c r="I400" s="83" t="n">
        <v>0.16</v>
      </c>
      <c r="J400" s="83" t="n">
        <v>0.009</v>
      </c>
      <c r="K400" s="83" t="n">
        <v>0.81</v>
      </c>
      <c r="L400" s="83" t="n">
        <v>3.26</v>
      </c>
      <c r="M400" s="270" t="n">
        <v>45</v>
      </c>
      <c r="N400" s="63" t="n">
        <f aca="false" ca="false" dt2D="false" dtr="false" t="normal">F400*M400/1000</f>
        <v>0.5625</v>
      </c>
    </row>
    <row outlineLevel="0" r="401">
      <c r="A401" s="83" t="n"/>
      <c r="B401" s="85" t="n"/>
      <c r="C401" s="85" t="n"/>
      <c r="D401" s="85" t="n"/>
      <c r="E401" s="83" t="s">
        <v>60</v>
      </c>
      <c r="F401" s="83" t="n">
        <v>12</v>
      </c>
      <c r="G401" s="83" t="n">
        <v>10</v>
      </c>
      <c r="H401" s="85" t="n"/>
      <c r="I401" s="83" t="n">
        <v>0.17</v>
      </c>
      <c r="J401" s="83" t="n">
        <v>0.9</v>
      </c>
      <c r="K401" s="83" t="n">
        <v>0.804</v>
      </c>
      <c r="L401" s="83" t="n">
        <v>4.13</v>
      </c>
      <c r="M401" s="270" t="n">
        <v>40</v>
      </c>
      <c r="N401" s="63" t="n">
        <f aca="false" ca="false" dt2D="false" dtr="false" t="normal">F401*M401/1000</f>
        <v>0.48</v>
      </c>
    </row>
    <row outlineLevel="0" r="402">
      <c r="A402" s="83" t="n"/>
      <c r="B402" s="85" t="n"/>
      <c r="C402" s="85" t="n"/>
      <c r="D402" s="85" t="n"/>
      <c r="E402" s="83" t="s">
        <v>61</v>
      </c>
      <c r="F402" s="83" t="n">
        <v>16.7</v>
      </c>
      <c r="G402" s="83" t="n">
        <v>15</v>
      </c>
      <c r="H402" s="85" t="n"/>
      <c r="I402" s="83" t="n">
        <v>0.13</v>
      </c>
      <c r="J402" s="83" t="n">
        <v>0.016</v>
      </c>
      <c r="K402" s="83" t="n">
        <v>0.384</v>
      </c>
      <c r="L402" s="83" t="n">
        <v>2.4</v>
      </c>
      <c r="M402" s="270" t="n">
        <v>137</v>
      </c>
      <c r="N402" s="63" t="n">
        <f aca="false" ca="false" dt2D="false" dtr="false" t="normal">F402*M402/1000</f>
        <v>2.2879</v>
      </c>
    </row>
    <row outlineLevel="0" r="403">
      <c r="A403" s="83" t="n"/>
      <c r="B403" s="85" t="n"/>
      <c r="C403" s="85" t="n"/>
      <c r="D403" s="85" t="n"/>
      <c r="E403" s="83" t="s">
        <v>31</v>
      </c>
      <c r="F403" s="83" t="n">
        <v>5</v>
      </c>
      <c r="G403" s="83" t="n">
        <v>5</v>
      </c>
      <c r="H403" s="85" t="n"/>
      <c r="I403" s="83" t="n">
        <v>0.04</v>
      </c>
      <c r="J403" s="83" t="n">
        <v>3.63</v>
      </c>
      <c r="K403" s="83" t="n">
        <v>0.13</v>
      </c>
      <c r="L403" s="83" t="n">
        <v>33.05</v>
      </c>
      <c r="M403" s="270" t="n">
        <v>670</v>
      </c>
      <c r="N403" s="63" t="n">
        <f aca="false" ca="false" dt2D="false" dtr="false" t="normal">F403*M403/1000</f>
        <v>3.35</v>
      </c>
    </row>
    <row outlineLevel="0" r="404">
      <c r="A404" s="83" t="n"/>
      <c r="B404" s="85" t="n"/>
      <c r="C404" s="85" t="n"/>
      <c r="D404" s="85" t="n"/>
      <c r="E404" s="83" t="s">
        <v>30</v>
      </c>
      <c r="F404" s="83" t="n">
        <v>1</v>
      </c>
      <c r="G404" s="83" t="n"/>
      <c r="H404" s="85" t="n"/>
      <c r="I404" s="83" t="s">
        <v>29</v>
      </c>
      <c r="J404" s="83" t="s">
        <v>29</v>
      </c>
      <c r="K404" s="83" t="s">
        <v>29</v>
      </c>
      <c r="L404" s="83" t="s">
        <v>29</v>
      </c>
      <c r="M404" s="270" t="n">
        <v>16</v>
      </c>
      <c r="N404" s="63" t="n">
        <f aca="false" ca="false" dt2D="false" dtr="false" t="normal">F404*M404/1000</f>
        <v>0.016</v>
      </c>
    </row>
    <row outlineLevel="0" r="405">
      <c r="A405" s="83" t="n"/>
      <c r="B405" s="85" t="n"/>
      <c r="C405" s="85" t="n"/>
      <c r="D405" s="85" t="n"/>
      <c r="E405" s="83" t="s">
        <v>63</v>
      </c>
      <c r="F405" s="83" t="n">
        <v>40</v>
      </c>
      <c r="G405" s="83" t="n">
        <v>40.5</v>
      </c>
      <c r="H405" s="85" t="n"/>
      <c r="I405" s="83" t="n">
        <v>10</v>
      </c>
      <c r="J405" s="83" t="n">
        <v>6.48</v>
      </c>
      <c r="K405" s="83" t="s">
        <v>29</v>
      </c>
      <c r="L405" s="83" t="n">
        <v>88.29</v>
      </c>
      <c r="M405" s="270" t="n">
        <v>440</v>
      </c>
      <c r="N405" s="63" t="n">
        <f aca="false" ca="false" dt2D="false" dtr="false" t="normal">F405*M405/1000</f>
        <v>17.6</v>
      </c>
    </row>
    <row outlineLevel="0" r="406">
      <c r="A406" s="83" t="n"/>
      <c r="B406" s="85" t="n"/>
      <c r="C406" s="85" t="n"/>
      <c r="D406" s="85" t="n"/>
      <c r="E406" s="83" t="s">
        <v>64</v>
      </c>
      <c r="F406" s="83" t="n">
        <v>10</v>
      </c>
      <c r="G406" s="83" t="n">
        <v>10</v>
      </c>
      <c r="H406" s="85" t="n">
        <v>10</v>
      </c>
      <c r="I406" s="83" t="n">
        <v>0.24</v>
      </c>
      <c r="J406" s="83" t="n">
        <v>2</v>
      </c>
      <c r="K406" s="83" t="n">
        <v>0.32</v>
      </c>
      <c r="L406" s="83" t="n">
        <v>20.64</v>
      </c>
      <c r="M406" s="270" t="n">
        <v>190</v>
      </c>
      <c r="N406" s="63" t="n">
        <f aca="false" ca="false" dt2D="false" dtr="false" t="normal">F406*M406/1000</f>
        <v>1.9</v>
      </c>
    </row>
    <row customHeight="true" ht="11.25" outlineLevel="0" r="407">
      <c r="A407" s="83" t="s">
        <v>65</v>
      </c>
      <c r="B407" s="141" t="s">
        <v>66</v>
      </c>
      <c r="C407" s="141" t="n"/>
      <c r="D407" s="141" t="n"/>
      <c r="E407" s="83" t="s">
        <v>67</v>
      </c>
      <c r="F407" s="83" t="n">
        <v>110</v>
      </c>
      <c r="G407" s="83" t="n">
        <v>79.18</v>
      </c>
      <c r="H407" s="85" t="n"/>
      <c r="I407" s="83" t="n">
        <v>16.89</v>
      </c>
      <c r="J407" s="83" t="n">
        <v>12.9</v>
      </c>
      <c r="K407" s="83" t="n"/>
      <c r="L407" s="83" t="n">
        <v>165.5</v>
      </c>
      <c r="M407" s="270" t="n">
        <v>440</v>
      </c>
      <c r="N407" s="63" t="n">
        <f aca="false" ca="false" dt2D="false" dtr="false" t="normal">F407*M407/1000</f>
        <v>48.4</v>
      </c>
    </row>
    <row outlineLevel="0" r="408">
      <c r="A408" s="83" t="n"/>
      <c r="B408" s="228" t="s"/>
      <c r="C408" s="229" t="s">
        <v>68</v>
      </c>
      <c r="D408" s="229" t="s">
        <v>434</v>
      </c>
      <c r="E408" s="83" t="s">
        <v>69</v>
      </c>
      <c r="F408" s="83" t="n">
        <v>5</v>
      </c>
      <c r="G408" s="83" t="n">
        <v>5</v>
      </c>
      <c r="H408" s="85" t="n"/>
      <c r="I408" s="83" t="s">
        <v>29</v>
      </c>
      <c r="J408" s="83" t="n">
        <v>4.99</v>
      </c>
      <c r="K408" s="83" t="s">
        <v>29</v>
      </c>
      <c r="L408" s="83" t="n">
        <v>44.95</v>
      </c>
      <c r="M408" s="270" t="n">
        <v>140</v>
      </c>
      <c r="N408" s="63" t="n">
        <f aca="false" ca="false" dt2D="false" dtr="false" t="normal">F408*M408/1000</f>
        <v>0.7</v>
      </c>
    </row>
    <row outlineLevel="0" r="409">
      <c r="A409" s="83" t="n"/>
      <c r="B409" s="143" t="n"/>
      <c r="C409" s="143" t="n"/>
      <c r="D409" s="143" t="n"/>
      <c r="E409" s="83" t="s">
        <v>70</v>
      </c>
      <c r="F409" s="83" t="n">
        <v>18</v>
      </c>
      <c r="G409" s="83" t="n">
        <v>15.12</v>
      </c>
      <c r="H409" s="85" t="n"/>
      <c r="I409" s="83" t="n">
        <v>0.25</v>
      </c>
      <c r="J409" s="83" t="s">
        <v>29</v>
      </c>
      <c r="K409" s="83" t="n">
        <v>1.48</v>
      </c>
      <c r="L409" s="83" t="n">
        <v>6.2</v>
      </c>
      <c r="M409" s="270" t="n">
        <v>40</v>
      </c>
      <c r="N409" s="63" t="n">
        <f aca="false" ca="false" dt2D="false" dtr="false" t="normal">F409*M409/1000</f>
        <v>0.72</v>
      </c>
    </row>
    <row outlineLevel="0" r="410">
      <c r="A410" s="83" t="n"/>
      <c r="B410" s="85" t="n"/>
      <c r="C410" s="85" t="n"/>
      <c r="D410" s="85" t="n"/>
      <c r="E410" s="83" t="s">
        <v>392</v>
      </c>
      <c r="F410" s="83" t="n">
        <v>12</v>
      </c>
      <c r="G410" s="83" t="n">
        <v>12</v>
      </c>
      <c r="H410" s="85" t="n"/>
      <c r="I410" s="83" t="n">
        <v>0.13</v>
      </c>
      <c r="J410" s="83" t="s">
        <v>29</v>
      </c>
      <c r="K410" s="83" t="n">
        <v>1.89</v>
      </c>
      <c r="L410" s="83" t="n">
        <v>8.16</v>
      </c>
      <c r="M410" s="278" t="n">
        <v>175</v>
      </c>
      <c r="N410" s="63" t="n">
        <f aca="false" ca="false" dt2D="false" dtr="false" t="normal">F410*M410/1000</f>
        <v>2.1</v>
      </c>
    </row>
    <row outlineLevel="0" r="411">
      <c r="A411" s="83" t="n"/>
      <c r="B411" s="85" t="n"/>
      <c r="C411" s="85" t="n"/>
      <c r="D411" s="85" t="n"/>
      <c r="E411" s="83" t="s">
        <v>73</v>
      </c>
      <c r="F411" s="83" t="n">
        <v>4</v>
      </c>
      <c r="G411" s="83" t="n">
        <v>4</v>
      </c>
      <c r="H411" s="85" t="n"/>
      <c r="I411" s="83" t="n">
        <v>0.41</v>
      </c>
      <c r="J411" s="83" t="n">
        <v>0.044</v>
      </c>
      <c r="K411" s="83" t="n">
        <v>2.76</v>
      </c>
      <c r="L411" s="83" t="n">
        <v>13.36</v>
      </c>
      <c r="M411" s="270" t="n">
        <v>40</v>
      </c>
      <c r="N411" s="63" t="n">
        <f aca="false" ca="false" dt2D="false" dtr="false" t="normal">F411*M411/1000</f>
        <v>0.16</v>
      </c>
    </row>
    <row outlineLevel="0" r="412">
      <c r="A412" s="83" t="n"/>
      <c r="B412" s="85" t="n"/>
      <c r="C412" s="85" t="n"/>
      <c r="D412" s="85" t="n"/>
      <c r="E412" s="83" t="s">
        <v>30</v>
      </c>
      <c r="F412" s="83" t="n">
        <v>1</v>
      </c>
      <c r="G412" s="83" t="n">
        <v>1</v>
      </c>
      <c r="H412" s="85" t="n"/>
      <c r="I412" s="83" t="n"/>
      <c r="J412" s="83" t="n"/>
      <c r="K412" s="83" t="n"/>
      <c r="L412" s="83" t="n"/>
      <c r="M412" s="278" t="n">
        <v>16</v>
      </c>
      <c r="N412" s="63" t="n">
        <f aca="false" ca="false" dt2D="false" dtr="false" t="normal">F412*M412/1000</f>
        <v>0.016</v>
      </c>
    </row>
    <row customHeight="true" ht="11.25" outlineLevel="0" r="413">
      <c r="A413" s="83" t="s">
        <v>76</v>
      </c>
      <c r="B413" s="141" t="s">
        <v>77</v>
      </c>
      <c r="C413" s="141" t="n"/>
      <c r="D413" s="141" t="n"/>
      <c r="E413" s="83" t="s">
        <v>59</v>
      </c>
      <c r="F413" s="83" t="n">
        <v>250.5</v>
      </c>
      <c r="G413" s="83" t="n">
        <v>180</v>
      </c>
      <c r="H413" s="85" t="n"/>
      <c r="I413" s="83" t="n">
        <v>5.01</v>
      </c>
      <c r="J413" s="83" t="n">
        <v>0.72</v>
      </c>
      <c r="K413" s="83" t="n">
        <v>31.19</v>
      </c>
      <c r="L413" s="83" t="n">
        <v>144.29</v>
      </c>
      <c r="M413" s="270" t="n">
        <v>35</v>
      </c>
      <c r="N413" s="63" t="n">
        <f aca="false" ca="false" dt2D="false" dtr="false" t="normal">F413*M413/1000</f>
        <v>8.7675</v>
      </c>
    </row>
    <row outlineLevel="0" r="414">
      <c r="A414" s="83" t="n"/>
      <c r="B414" s="228" t="s"/>
      <c r="C414" s="229" t="n">
        <v>130</v>
      </c>
      <c r="D414" s="229" t="n">
        <v>180</v>
      </c>
      <c r="E414" s="83" t="s">
        <v>27</v>
      </c>
      <c r="F414" s="83" t="n">
        <v>24</v>
      </c>
      <c r="G414" s="83" t="n">
        <v>23.76</v>
      </c>
      <c r="H414" s="85" t="n"/>
      <c r="I414" s="83" t="n">
        <v>0.67</v>
      </c>
      <c r="J414" s="83" t="n">
        <v>0.76</v>
      </c>
      <c r="K414" s="83" t="n">
        <v>1.12</v>
      </c>
      <c r="L414" s="83" t="n">
        <v>13.9</v>
      </c>
      <c r="M414" s="270" t="n">
        <v>65</v>
      </c>
      <c r="N414" s="63" t="n">
        <f aca="false" ca="false" dt2D="false" dtr="false" t="normal">F414*M414/1000</f>
        <v>1.56</v>
      </c>
    </row>
    <row outlineLevel="0" r="415">
      <c r="A415" s="83" t="n"/>
      <c r="B415" s="143" t="n"/>
      <c r="C415" s="143" t="n"/>
      <c r="D415" s="143" t="n"/>
      <c r="E415" s="83" t="s">
        <v>31</v>
      </c>
      <c r="F415" s="83" t="n">
        <v>5.2</v>
      </c>
      <c r="G415" s="83" t="n"/>
      <c r="H415" s="85" t="n"/>
      <c r="I415" s="83" t="n">
        <v>0.04</v>
      </c>
      <c r="J415" s="83" t="n">
        <v>3.77</v>
      </c>
      <c r="K415" s="83" t="n">
        <v>0.13</v>
      </c>
      <c r="L415" s="83" t="n">
        <v>34.37</v>
      </c>
      <c r="M415" s="270" t="n">
        <v>670</v>
      </c>
      <c r="N415" s="63" t="n">
        <f aca="false" ca="false" dt2D="false" dtr="false" t="normal">F415*M415/1000</f>
        <v>3.484</v>
      </c>
    </row>
    <row outlineLevel="0" r="416">
      <c r="A416" s="83" t="n"/>
      <c r="B416" s="85" t="n"/>
      <c r="C416" s="85" t="n"/>
      <c r="D416" s="85" t="n"/>
      <c r="E416" s="83" t="s">
        <v>30</v>
      </c>
      <c r="F416" s="83" t="n">
        <v>1.5</v>
      </c>
      <c r="G416" s="83" t="n"/>
      <c r="H416" s="85" t="n"/>
      <c r="I416" s="83" t="s">
        <v>29</v>
      </c>
      <c r="J416" s="83" t="s">
        <v>29</v>
      </c>
      <c r="K416" s="83" t="s">
        <v>29</v>
      </c>
      <c r="L416" s="83" t="s">
        <v>29</v>
      </c>
      <c r="M416" s="270" t="n">
        <v>16</v>
      </c>
      <c r="N416" s="63" t="n">
        <f aca="false" ca="false" dt2D="false" dtr="false" t="normal">F416*M416/1000</f>
        <v>0.024</v>
      </c>
    </row>
    <row customHeight="true" ht="11.25" outlineLevel="0" r="417">
      <c r="A417" s="83" t="s">
        <v>78</v>
      </c>
      <c r="B417" s="85" t="s">
        <v>79</v>
      </c>
      <c r="C417" s="85" t="n"/>
      <c r="D417" s="85" t="n"/>
      <c r="E417" s="83" t="s">
        <v>80</v>
      </c>
      <c r="F417" s="83" t="n">
        <v>25</v>
      </c>
      <c r="G417" s="83" t="n">
        <v>25</v>
      </c>
      <c r="H417" s="85" t="n"/>
      <c r="I417" s="83" t="n">
        <v>0.57</v>
      </c>
      <c r="J417" s="83" t="s">
        <v>29</v>
      </c>
      <c r="K417" s="83" t="n">
        <v>14.45</v>
      </c>
      <c r="L417" s="83" t="n">
        <v>60.5</v>
      </c>
      <c r="M417" s="270" t="n">
        <v>148</v>
      </c>
      <c r="N417" s="63" t="n">
        <f aca="false" ca="false" dt2D="false" dtr="false" t="normal">F417*M417/1000</f>
        <v>3.7</v>
      </c>
    </row>
    <row outlineLevel="0" r="418">
      <c r="A418" s="83" t="n"/>
      <c r="B418" s="142" t="s"/>
      <c r="C418" s="85" t="n">
        <v>200</v>
      </c>
      <c r="D418" s="85" t="n">
        <v>200</v>
      </c>
      <c r="E418" s="83" t="s">
        <v>28</v>
      </c>
      <c r="F418" s="83" t="n">
        <v>20</v>
      </c>
      <c r="G418" s="83" t="n">
        <v>20</v>
      </c>
      <c r="H418" s="85" t="n"/>
      <c r="I418" s="83" t="s">
        <v>29</v>
      </c>
      <c r="J418" s="83" t="s">
        <v>29</v>
      </c>
      <c r="K418" s="83" t="n">
        <v>19.96</v>
      </c>
      <c r="L418" s="83" t="n">
        <v>75.8</v>
      </c>
      <c r="M418" s="270" t="n">
        <v>80</v>
      </c>
      <c r="N418" s="63" t="n">
        <f aca="false" ca="false" dt2D="false" dtr="false" t="normal">F418*M418/1000</f>
        <v>1.6</v>
      </c>
    </row>
    <row outlineLevel="0" r="419">
      <c r="A419" s="83" t="n"/>
      <c r="B419" s="85" t="s">
        <v>81</v>
      </c>
      <c r="C419" s="85" t="s">
        <v>82</v>
      </c>
      <c r="D419" s="85" t="s">
        <v>83</v>
      </c>
      <c r="E419" s="104" t="s">
        <v>84</v>
      </c>
      <c r="F419" s="104" t="n">
        <v>40</v>
      </c>
      <c r="G419" s="104" t="n">
        <v>40</v>
      </c>
      <c r="H419" s="88" t="n">
        <v>40</v>
      </c>
      <c r="I419" s="83" t="n">
        <v>3.48</v>
      </c>
      <c r="J419" s="83" t="n">
        <v>0.6</v>
      </c>
      <c r="K419" s="83" t="n">
        <v>16</v>
      </c>
      <c r="L419" s="83" t="n">
        <v>83.6</v>
      </c>
      <c r="M419" s="270" t="n">
        <v>65</v>
      </c>
      <c r="N419" s="63" t="n">
        <f aca="false" ca="false" dt2D="false" dtr="false" t="normal">F419*M419/1000</f>
        <v>2.6</v>
      </c>
    </row>
    <row outlineLevel="0" r="420">
      <c r="A420" s="83" t="n"/>
      <c r="B420" s="83" t="n"/>
      <c r="C420" s="83" t="n"/>
      <c r="D420" s="83" t="n"/>
      <c r="E420" s="83" t="s">
        <v>85</v>
      </c>
      <c r="F420" s="83" t="n">
        <v>80</v>
      </c>
      <c r="G420" s="83" t="n">
        <v>80</v>
      </c>
      <c r="H420" s="85" t="n">
        <v>80</v>
      </c>
      <c r="I420" s="83" t="n">
        <v>5.28</v>
      </c>
      <c r="J420" s="83" t="n">
        <v>0.96</v>
      </c>
      <c r="K420" s="83" t="n">
        <v>28.24</v>
      </c>
      <c r="L420" s="83" t="n">
        <v>144.8</v>
      </c>
      <c r="M420" s="270" t="n">
        <v>51</v>
      </c>
      <c r="N420" s="63" t="n">
        <f aca="false" ca="false" dt2D="false" dtr="false" t="normal">F420*M420/1000</f>
        <v>4.08</v>
      </c>
    </row>
    <row customHeight="true" ht="11.25" outlineLevel="0" r="421">
      <c r="A421" s="83" t="s">
        <v>86</v>
      </c>
      <c r="B421" s="85" t="s">
        <v>87</v>
      </c>
      <c r="C421" s="85" t="n"/>
      <c r="D421" s="85" t="n"/>
      <c r="E421" s="83" t="s">
        <v>88</v>
      </c>
      <c r="F421" s="83" t="n">
        <v>40</v>
      </c>
      <c r="G421" s="83" t="n">
        <v>40</v>
      </c>
      <c r="H421" s="85" t="n"/>
      <c r="I421" s="83" t="n">
        <v>4.12</v>
      </c>
      <c r="J421" s="83" t="n">
        <v>0.44</v>
      </c>
      <c r="K421" s="83" t="n">
        <v>27.6</v>
      </c>
      <c r="L421" s="83" t="n">
        <v>167</v>
      </c>
      <c r="M421" s="270" t="n">
        <v>40</v>
      </c>
      <c r="N421" s="63" t="n">
        <f aca="false" ca="false" dt2D="false" dtr="false" t="normal">F421*M421/1000</f>
        <v>1.6</v>
      </c>
    </row>
    <row outlineLevel="0" r="422">
      <c r="A422" s="83" t="n"/>
      <c r="B422" s="142" t="s"/>
      <c r="C422" s="85" t="n">
        <v>84</v>
      </c>
      <c r="D422" s="85" t="n">
        <v>84</v>
      </c>
      <c r="E422" s="83" t="s">
        <v>89</v>
      </c>
      <c r="F422" s="83" t="n">
        <v>2.3</v>
      </c>
      <c r="G422" s="83" t="n">
        <v>2.3</v>
      </c>
      <c r="H422" s="85" t="n"/>
      <c r="I422" s="83" t="n">
        <v>0.23</v>
      </c>
      <c r="J422" s="83" t="n">
        <v>0.02</v>
      </c>
      <c r="K422" s="83" t="n">
        <v>0.09</v>
      </c>
      <c r="L422" s="83" t="n">
        <v>49.57</v>
      </c>
      <c r="M422" s="270" t="n">
        <v>40</v>
      </c>
      <c r="N422" s="63" t="n">
        <f aca="false" ca="false" dt2D="false" dtr="false" t="normal">F422*M422/1000</f>
        <v>0.092</v>
      </c>
    </row>
    <row outlineLevel="0" r="423">
      <c r="A423" s="83" t="n"/>
      <c r="B423" s="85" t="n"/>
      <c r="C423" s="85" t="n"/>
      <c r="D423" s="85" t="n"/>
      <c r="E423" s="83" t="s">
        <v>393</v>
      </c>
      <c r="F423" s="83" t="n">
        <v>0.8</v>
      </c>
      <c r="G423" s="83" t="n"/>
      <c r="H423" s="85" t="n"/>
      <c r="I423" s="83" t="n">
        <v>0.26</v>
      </c>
      <c r="J423" s="83" t="n">
        <v>0.24</v>
      </c>
      <c r="K423" s="83" t="n">
        <v>0.01</v>
      </c>
      <c r="L423" s="83" t="n">
        <v>3.9</v>
      </c>
      <c r="M423" s="270" t="n">
        <v>12</v>
      </c>
      <c r="N423" s="63" t="n">
        <f aca="false" ca="false" dt2D="false" dtr="false" t="normal">F423*M423</f>
        <v>9.6</v>
      </c>
    </row>
    <row outlineLevel="0" r="424">
      <c r="A424" s="83" t="n"/>
      <c r="B424" s="85" t="n"/>
      <c r="C424" s="85" t="n"/>
      <c r="D424" s="85" t="n"/>
      <c r="E424" s="83" t="s">
        <v>28</v>
      </c>
      <c r="F424" s="83" t="n">
        <v>21.15</v>
      </c>
      <c r="G424" s="83" t="n">
        <v>21.15</v>
      </c>
      <c r="H424" s="85" t="n"/>
      <c r="I424" s="83" t="s">
        <v>29</v>
      </c>
      <c r="J424" s="83" t="s">
        <v>29</v>
      </c>
      <c r="K424" s="83" t="n">
        <v>21.1</v>
      </c>
      <c r="L424" s="83" t="n">
        <v>80.16</v>
      </c>
      <c r="M424" s="270" t="n">
        <v>80</v>
      </c>
      <c r="N424" s="63" t="n">
        <f aca="false" ca="false" dt2D="false" dtr="false" t="normal">F424*M424/1000</f>
        <v>1.692</v>
      </c>
    </row>
    <row outlineLevel="0" r="425">
      <c r="A425" s="83" t="n"/>
      <c r="B425" s="85" t="n"/>
      <c r="C425" s="85" t="n"/>
      <c r="D425" s="85" t="n"/>
      <c r="E425" s="83" t="s">
        <v>31</v>
      </c>
      <c r="F425" s="83" t="n">
        <v>9.6</v>
      </c>
      <c r="G425" s="83" t="n">
        <v>9.6</v>
      </c>
      <c r="H425" s="85" t="n"/>
      <c r="I425" s="83" t="n">
        <v>0.08</v>
      </c>
      <c r="J425" s="83" t="n">
        <v>6.96</v>
      </c>
      <c r="K425" s="83" t="n">
        <v>0.25</v>
      </c>
      <c r="L425" s="83" t="n">
        <v>63.46</v>
      </c>
      <c r="M425" s="270" t="n">
        <v>670</v>
      </c>
      <c r="N425" s="63" t="n">
        <f aca="false" ca="false" dt2D="false" dtr="false" t="normal">F425*M425/1000</f>
        <v>6.432</v>
      </c>
    </row>
    <row outlineLevel="0" r="426">
      <c r="A426" s="83" t="n"/>
      <c r="B426" s="85" t="n"/>
      <c r="C426" s="85" t="n"/>
      <c r="D426" s="85" t="n"/>
      <c r="E426" s="83" t="s">
        <v>27</v>
      </c>
      <c r="F426" s="83" t="n">
        <v>7.55</v>
      </c>
      <c r="G426" s="83" t="n">
        <v>7.55</v>
      </c>
      <c r="H426" s="85" t="n"/>
      <c r="I426" s="83" t="n">
        <v>0.21</v>
      </c>
      <c r="J426" s="83" t="n">
        <v>0.24</v>
      </c>
      <c r="K426" s="83" t="n">
        <v>0.35</v>
      </c>
      <c r="L426" s="83" t="n">
        <v>4.37</v>
      </c>
      <c r="M426" s="270" t="n">
        <v>65</v>
      </c>
      <c r="N426" s="63" t="n">
        <f aca="false" ca="false" dt2D="false" dtr="false" t="normal">F426*M426/1000</f>
        <v>0.49075</v>
      </c>
    </row>
    <row outlineLevel="0" r="427">
      <c r="A427" s="83" t="n"/>
      <c r="B427" s="85" t="n"/>
      <c r="C427" s="85" t="n"/>
      <c r="D427" s="85" t="n"/>
      <c r="E427" s="83" t="s">
        <v>92</v>
      </c>
      <c r="F427" s="83" t="n">
        <v>0.19</v>
      </c>
      <c r="G427" s="83" t="n">
        <v>0.19</v>
      </c>
      <c r="H427" s="85" t="n"/>
      <c r="I427" s="83" t="s">
        <v>29</v>
      </c>
      <c r="J427" s="83" t="s">
        <v>29</v>
      </c>
      <c r="K427" s="83" t="s">
        <v>29</v>
      </c>
      <c r="L427" s="83" t="s">
        <v>29</v>
      </c>
      <c r="M427" s="278" t="n">
        <v>480</v>
      </c>
      <c r="N427" s="63" t="n">
        <f aca="false" ca="false" dt2D="false" dtr="false" t="normal">F427*M427/1000</f>
        <v>0.0912</v>
      </c>
    </row>
    <row outlineLevel="0" r="428">
      <c r="A428" s="83" t="n"/>
      <c r="B428" s="85" t="n"/>
      <c r="C428" s="85" t="n"/>
      <c r="D428" s="85" t="n"/>
      <c r="E428" s="83" t="s">
        <v>93</v>
      </c>
      <c r="F428" s="83" t="n">
        <v>0.25</v>
      </c>
      <c r="G428" s="83" t="n">
        <v>0.25</v>
      </c>
      <c r="H428" s="85" t="n"/>
      <c r="I428" s="83" t="s">
        <v>29</v>
      </c>
      <c r="J428" s="83" t="n">
        <v>0.249</v>
      </c>
      <c r="K428" s="83" t="s">
        <v>29</v>
      </c>
      <c r="L428" s="83" t="n">
        <v>2.25</v>
      </c>
      <c r="M428" s="270" t="n">
        <v>140</v>
      </c>
      <c r="N428" s="63" t="n">
        <f aca="false" ca="false" dt2D="false" dtr="false" t="normal">F428*M428/1000</f>
        <v>0.035</v>
      </c>
    </row>
    <row customHeight="true" ht="11.25" outlineLevel="0" r="429">
      <c r="A429" s="121" t="s">
        <v>96</v>
      </c>
      <c r="B429" s="226" t="s"/>
      <c r="C429" s="227" t="n"/>
      <c r="D429" s="227" t="n"/>
      <c r="E429" s="83" t="n"/>
      <c r="F429" s="83" t="n"/>
      <c r="G429" s="83" t="n"/>
      <c r="H429" s="85" t="n"/>
      <c r="I429" s="86" t="e">
        <f aca="false" ca="false" dt2D="false" dtr="false" t="normal">#REF!+#REF!+#REF!+#REF!+#REF!+#REF!+#REF!</f>
        <v>#REF!</v>
      </c>
      <c r="J429" s="86" t="e">
        <f aca="false" ca="false" dt2D="false" dtr="false" t="normal">#REF!+#REF!+#REF!+#REF!+#REF!+#REF!+#REF!</f>
        <v>#REF!</v>
      </c>
      <c r="K429" s="86" t="e">
        <f aca="false" ca="false" dt2D="false" dtr="false" t="normal">#REF!+#REF!+#REF!+#REF!+#REF!+#REF!+#REF!</f>
        <v>#REF!</v>
      </c>
      <c r="L429" s="86" t="e">
        <f aca="false" ca="false" dt2D="false" dtr="false" t="normal">#REF!+#REF!+#REF!+#REF!+#REF!+#REF!+#REF!</f>
        <v>#REF!</v>
      </c>
      <c r="M429" s="280" t="n"/>
      <c r="N429" s="79" t="n">
        <f aca="false" ca="false" dt2D="false" dtr="false" t="normal">SUM(N394:N428)</f>
        <v>137.75085</v>
      </c>
    </row>
    <row customHeight="true" ht="11.25" outlineLevel="0" r="430">
      <c r="A430" s="282" t="s">
        <v>97</v>
      </c>
      <c r="B430" s="283" t="s"/>
      <c r="C430" s="284" t="n"/>
      <c r="D430" s="284" t="n"/>
      <c r="E430" s="285" t="n"/>
      <c r="F430" s="285" t="n"/>
      <c r="G430" s="285" t="n"/>
      <c r="H430" s="286" t="n"/>
      <c r="I430" s="287" t="e">
        <f aca="false" ca="false" dt2D="false" dtr="false" t="normal">I429+I392</f>
        <v>#REF!</v>
      </c>
      <c r="J430" s="287" t="e">
        <f aca="false" ca="false" dt2D="false" dtr="false" t="normal">J429+J392</f>
        <v>#REF!</v>
      </c>
      <c r="K430" s="287" t="e">
        <f aca="false" ca="false" dt2D="false" dtr="false" t="normal">K429+K392</f>
        <v>#REF!</v>
      </c>
      <c r="L430" s="287" t="e">
        <f aca="false" ca="false" dt2D="false" dtr="false" t="normal">L429+L392</f>
        <v>#REF!</v>
      </c>
      <c r="M430" s="288" t="n"/>
      <c r="N430" s="289" t="n">
        <f aca="false" ca="false" dt2D="false" dtr="false" t="normal">N429+N392</f>
        <v>210.11631</v>
      </c>
    </row>
    <row ht="21" outlineLevel="0" r="431">
      <c r="A431" s="121" t="s">
        <v>4</v>
      </c>
      <c r="B431" s="119" t="s">
        <v>5</v>
      </c>
      <c r="C431" s="119" t="n"/>
      <c r="D431" s="119" t="n"/>
      <c r="E431" s="121" t="s">
        <v>8</v>
      </c>
      <c r="F431" s="121" t="s">
        <v>9</v>
      </c>
      <c r="G431" s="121" t="s">
        <v>10</v>
      </c>
      <c r="H431" s="121" t="s">
        <v>11</v>
      </c>
      <c r="I431" s="121" t="s">
        <v>12</v>
      </c>
      <c r="J431" s="121" t="s">
        <v>13</v>
      </c>
      <c r="K431" s="121" t="s">
        <v>14</v>
      </c>
      <c r="L431" s="121" t="s">
        <v>15</v>
      </c>
      <c r="M431" s="270" t="s">
        <v>16</v>
      </c>
      <c r="N431" s="63" t="n"/>
    </row>
    <row outlineLevel="0" r="432">
      <c r="A432" s="331" t="s">
        <v>271</v>
      </c>
      <c r="B432" s="332" t="s"/>
      <c r="C432" s="189" t="n"/>
      <c r="D432" s="189" t="n"/>
      <c r="E432" s="93" t="n"/>
      <c r="F432" s="93" t="n"/>
      <c r="G432" s="93" t="n"/>
      <c r="H432" s="93" t="n"/>
      <c r="I432" s="93" t="n"/>
      <c r="J432" s="93" t="n"/>
      <c r="K432" s="93" t="n"/>
      <c r="L432" s="93" t="n"/>
      <c r="M432" s="270" t="n"/>
      <c r="N432" s="63" t="n"/>
    </row>
    <row customHeight="true" ht="11.25" outlineLevel="0" r="433">
      <c r="A433" s="187" t="s">
        <v>21</v>
      </c>
      <c r="B433" s="188" t="s"/>
      <c r="C433" s="189" t="n"/>
      <c r="D433" s="189" t="n"/>
      <c r="E433" s="93" t="n"/>
      <c r="F433" s="93" t="n"/>
      <c r="G433" s="93" t="n"/>
      <c r="H433" s="93" t="n"/>
      <c r="I433" s="93" t="n"/>
      <c r="J433" s="93" t="n"/>
      <c r="K433" s="93" t="n"/>
      <c r="L433" s="93" t="n"/>
      <c r="M433" s="270" t="n"/>
      <c r="N433" s="63" t="n"/>
    </row>
    <row customHeight="true" ht="11.25" outlineLevel="0" r="434">
      <c r="A434" s="88" t="s">
        <v>272</v>
      </c>
      <c r="B434" s="89" t="s">
        <v>273</v>
      </c>
      <c r="C434" s="90" t="n"/>
      <c r="D434" s="90" t="n"/>
      <c r="E434" s="88" t="s">
        <v>274</v>
      </c>
      <c r="F434" s="88" t="n">
        <v>152</v>
      </c>
      <c r="G434" s="88" t="n">
        <v>152</v>
      </c>
      <c r="H434" s="88" t="n"/>
      <c r="I434" s="88" t="n">
        <v>25.38</v>
      </c>
      <c r="J434" s="88" t="n">
        <v>13.7</v>
      </c>
      <c r="K434" s="88" t="n">
        <v>3.04</v>
      </c>
      <c r="L434" s="88" t="n">
        <v>241.7</v>
      </c>
      <c r="M434" s="270" t="n">
        <v>310</v>
      </c>
      <c r="N434" s="63" t="n">
        <f aca="false" ca="false" dt2D="false" dtr="false" t="normal">F434*M434/1000</f>
        <v>47.12</v>
      </c>
    </row>
    <row outlineLevel="0" r="435">
      <c r="A435" s="88" t="n"/>
      <c r="B435" s="91" t="s"/>
      <c r="C435" s="92" t="n"/>
      <c r="D435" s="92" t="n"/>
      <c r="E435" s="88" t="s">
        <v>73</v>
      </c>
      <c r="F435" s="88" t="n">
        <v>20</v>
      </c>
      <c r="G435" s="88" t="n">
        <v>20</v>
      </c>
      <c r="H435" s="88" t="n"/>
      <c r="I435" s="88" t="n">
        <v>4.12</v>
      </c>
      <c r="J435" s="88" t="n">
        <v>0.44</v>
      </c>
      <c r="K435" s="88" t="n">
        <v>27.64</v>
      </c>
      <c r="L435" s="88" t="n">
        <v>133.6</v>
      </c>
      <c r="M435" s="270" t="n">
        <v>40</v>
      </c>
      <c r="N435" s="63" t="n">
        <f aca="false" ca="false" dt2D="false" dtr="false" t="normal">F435*M435/1000</f>
        <v>0.8</v>
      </c>
    </row>
    <row customHeight="true" ht="11.25" outlineLevel="0" r="436">
      <c r="A436" s="88" t="n"/>
      <c r="B436" s="89" t="n"/>
      <c r="C436" s="89" t="n">
        <v>75</v>
      </c>
      <c r="D436" s="89" t="n">
        <v>75</v>
      </c>
      <c r="E436" s="88" t="s">
        <v>104</v>
      </c>
      <c r="F436" s="88" t="n">
        <v>0.12</v>
      </c>
      <c r="G436" s="190" t="s">
        <v>275</v>
      </c>
      <c r="H436" s="88" t="n"/>
      <c r="I436" s="88" t="n">
        <v>0.63</v>
      </c>
      <c r="J436" s="88" t="n">
        <v>0.57</v>
      </c>
      <c r="K436" s="88" t="n">
        <v>0.03</v>
      </c>
      <c r="L436" s="88" t="n">
        <v>6.83</v>
      </c>
      <c r="M436" s="270" t="n">
        <v>12</v>
      </c>
      <c r="N436" s="63" t="n">
        <f aca="false" ca="false" dt2D="false" dtr="false" t="normal">F436*M436</f>
        <v>1.44</v>
      </c>
    </row>
    <row outlineLevel="0" r="437">
      <c r="A437" s="88" t="n"/>
      <c r="B437" s="89" t="n"/>
      <c r="C437" s="89" t="n"/>
      <c r="D437" s="89" t="n"/>
      <c r="E437" s="88" t="s">
        <v>276</v>
      </c>
      <c r="F437" s="191" t="n">
        <v>15</v>
      </c>
      <c r="G437" s="88" t="n">
        <v>15</v>
      </c>
      <c r="H437" s="88" t="n"/>
      <c r="I437" s="88" t="s">
        <v>29</v>
      </c>
      <c r="J437" s="88" t="n"/>
      <c r="K437" s="88" t="n">
        <v>19.96</v>
      </c>
      <c r="L437" s="88" t="n">
        <v>75.85</v>
      </c>
      <c r="M437" s="270" t="n">
        <v>80</v>
      </c>
      <c r="N437" s="63" t="n">
        <f aca="false" ca="false" dt2D="false" dtr="false" t="normal">F437*M437/1000</f>
        <v>1.2</v>
      </c>
    </row>
    <row customHeight="true" ht="11.25" outlineLevel="0" r="438">
      <c r="A438" s="88" t="s">
        <v>113</v>
      </c>
      <c r="B438" s="89" t="s">
        <v>277</v>
      </c>
      <c r="C438" s="90" t="n"/>
      <c r="D438" s="90" t="n"/>
      <c r="E438" s="88" t="s">
        <v>278</v>
      </c>
      <c r="F438" s="88" t="n">
        <v>1</v>
      </c>
      <c r="G438" s="88" t="n"/>
      <c r="H438" s="88" t="n"/>
      <c r="I438" s="88" t="n"/>
      <c r="J438" s="88" t="n"/>
      <c r="K438" s="88" t="n"/>
      <c r="L438" s="88" t="n"/>
      <c r="M438" s="270" t="n">
        <v>688</v>
      </c>
      <c r="N438" s="63" t="n">
        <f aca="false" ca="false" dt2D="false" dtr="false" t="normal">F438*M438/1000</f>
        <v>0.688</v>
      </c>
    </row>
    <row outlineLevel="0" r="439">
      <c r="A439" s="88" t="n"/>
      <c r="B439" s="91" t="s"/>
      <c r="C439" s="92" t="n">
        <v>200</v>
      </c>
      <c r="D439" s="92" t="n">
        <v>200</v>
      </c>
      <c r="E439" s="88" t="s">
        <v>114</v>
      </c>
      <c r="F439" s="88" t="n">
        <v>100</v>
      </c>
      <c r="G439" s="88" t="n"/>
      <c r="H439" s="88" t="n"/>
      <c r="I439" s="88" t="n">
        <v>2.82</v>
      </c>
      <c r="J439" s="88" t="n">
        <v>3.2</v>
      </c>
      <c r="K439" s="88" t="n">
        <v>4.73</v>
      </c>
      <c r="L439" s="88" t="n">
        <v>58</v>
      </c>
      <c r="M439" s="270" t="n">
        <v>65</v>
      </c>
      <c r="N439" s="63" t="n">
        <f aca="false" ca="false" dt2D="false" dtr="false" t="normal">F439*M439/1000</f>
        <v>6.5</v>
      </c>
    </row>
    <row outlineLevel="0" r="440">
      <c r="A440" s="88" t="n"/>
      <c r="B440" s="89" t="n"/>
      <c r="C440" s="89" t="n"/>
      <c r="D440" s="89" t="n"/>
      <c r="E440" s="88" t="s">
        <v>28</v>
      </c>
      <c r="F440" s="88" t="n">
        <v>15</v>
      </c>
      <c r="G440" s="88" t="n"/>
      <c r="H440" s="88" t="n"/>
      <c r="I440" s="88" t="n"/>
      <c r="J440" s="88" t="n"/>
      <c r="K440" s="88" t="n">
        <v>19.96</v>
      </c>
      <c r="L440" s="88" t="n">
        <v>75.8</v>
      </c>
      <c r="M440" s="270" t="n">
        <v>80</v>
      </c>
      <c r="N440" s="63" t="n">
        <f aca="false" ca="false" dt2D="false" dtr="false" t="normal">F440*M440/1000</f>
        <v>1.2</v>
      </c>
    </row>
    <row customHeight="true" ht="11.25" outlineLevel="0" r="441">
      <c r="A441" s="88" t="s">
        <v>22</v>
      </c>
      <c r="B441" s="89" t="s">
        <v>279</v>
      </c>
      <c r="C441" s="90" t="n"/>
      <c r="D441" s="90" t="n"/>
      <c r="E441" s="88" t="s">
        <v>24</v>
      </c>
      <c r="F441" s="88" t="n">
        <v>33.3</v>
      </c>
      <c r="G441" s="88" t="n"/>
      <c r="H441" s="88" t="n"/>
      <c r="I441" s="88" t="n">
        <v>2.49</v>
      </c>
      <c r="J441" s="88" t="n">
        <v>0.16</v>
      </c>
      <c r="K441" s="88" t="n">
        <v>21.2</v>
      </c>
      <c r="L441" s="88" t="n">
        <v>105.4</v>
      </c>
      <c r="M441" s="270" t="n">
        <v>90</v>
      </c>
      <c r="N441" s="63" t="n">
        <f aca="false" ca="false" dt2D="false" dtr="false" t="normal">F441*M441/1000</f>
        <v>2.997</v>
      </c>
    </row>
    <row outlineLevel="0" r="442">
      <c r="A442" s="88" t="n"/>
      <c r="B442" s="91" t="s"/>
      <c r="C442" s="92" t="s">
        <v>435</v>
      </c>
      <c r="D442" s="92" t="s">
        <v>269</v>
      </c>
      <c r="E442" s="88" t="s">
        <v>114</v>
      </c>
      <c r="F442" s="88" t="n">
        <v>73.8</v>
      </c>
      <c r="G442" s="88" t="n"/>
      <c r="H442" s="88" t="n"/>
      <c r="I442" s="88" t="n">
        <v>2.06</v>
      </c>
      <c r="J442" s="88" t="n">
        <v>7.82</v>
      </c>
      <c r="K442" s="88" t="n">
        <v>3.49</v>
      </c>
      <c r="L442" s="88" t="n">
        <v>38.38</v>
      </c>
      <c r="M442" s="270" t="n">
        <v>65</v>
      </c>
      <c r="N442" s="63" t="n">
        <f aca="false" ca="false" dt2D="false" dtr="false" t="normal">F442*M442/1000</f>
        <v>4.797</v>
      </c>
    </row>
    <row outlineLevel="0" r="443">
      <c r="A443" s="88" t="n"/>
      <c r="B443" s="89" t="n"/>
      <c r="C443" s="89" t="n"/>
      <c r="D443" s="89" t="n"/>
      <c r="E443" s="88" t="s">
        <v>28</v>
      </c>
      <c r="F443" s="88" t="n">
        <v>7.5</v>
      </c>
      <c r="G443" s="88" t="n"/>
      <c r="H443" s="88" t="n"/>
      <c r="I443" s="88" t="s">
        <v>29</v>
      </c>
      <c r="J443" s="88" t="s">
        <v>29</v>
      </c>
      <c r="K443" s="88" t="n">
        <v>7.48</v>
      </c>
      <c r="L443" s="88" t="n">
        <v>28.42</v>
      </c>
      <c r="M443" s="270" t="n">
        <v>80</v>
      </c>
      <c r="N443" s="63" t="n">
        <f aca="false" ca="false" dt2D="false" dtr="false" t="normal">F443*M443/1000</f>
        <v>0.6</v>
      </c>
    </row>
    <row outlineLevel="0" r="444">
      <c r="A444" s="88" t="n"/>
      <c r="B444" s="89" t="n"/>
      <c r="C444" s="89" t="n"/>
      <c r="D444" s="89" t="n"/>
      <c r="E444" s="88" t="s">
        <v>30</v>
      </c>
      <c r="F444" s="88" t="n">
        <v>0.06</v>
      </c>
      <c r="G444" s="88" t="n"/>
      <c r="H444" s="88" t="n"/>
      <c r="I444" s="88" t="s">
        <v>29</v>
      </c>
      <c r="J444" s="88" t="s">
        <v>29</v>
      </c>
      <c r="K444" s="88" t="s">
        <v>29</v>
      </c>
      <c r="L444" s="88" t="s">
        <v>29</v>
      </c>
      <c r="M444" s="270" t="n">
        <v>16</v>
      </c>
      <c r="N444" s="63" t="n">
        <f aca="false" ca="false" dt2D="false" dtr="false" t="normal">F444*M444/1000</f>
        <v>0.00096</v>
      </c>
    </row>
    <row outlineLevel="0" r="445">
      <c r="A445" s="88" t="n"/>
      <c r="B445" s="89" t="n"/>
      <c r="C445" s="89" t="n"/>
      <c r="D445" s="89" t="n"/>
      <c r="E445" s="88" t="s">
        <v>31</v>
      </c>
      <c r="F445" s="88" t="n">
        <v>5</v>
      </c>
      <c r="G445" s="88" t="n"/>
      <c r="H445" s="88" t="n"/>
      <c r="I445" s="88" t="n">
        <v>0.04</v>
      </c>
      <c r="J445" s="88" t="n">
        <v>3.63</v>
      </c>
      <c r="K445" s="88" t="n">
        <v>13.2</v>
      </c>
      <c r="L445" s="88" t="n">
        <v>28.43</v>
      </c>
      <c r="M445" s="270" t="n">
        <v>670</v>
      </c>
      <c r="N445" s="63" t="n">
        <f aca="false" ca="false" dt2D="false" dtr="false" t="normal">F445*M445/1000</f>
        <v>3.35</v>
      </c>
    </row>
    <row customHeight="true" ht="11.25" outlineLevel="0" r="446">
      <c r="A446" s="83" t="n"/>
      <c r="B446" s="84" t="s">
        <v>37</v>
      </c>
      <c r="C446" s="102" t="n">
        <v>70</v>
      </c>
      <c r="D446" s="102" t="n">
        <v>90</v>
      </c>
      <c r="E446" s="83" t="s">
        <v>38</v>
      </c>
      <c r="F446" s="83" t="n">
        <v>80</v>
      </c>
      <c r="G446" s="83" t="n">
        <v>80</v>
      </c>
      <c r="H446" s="85" t="n"/>
      <c r="I446" s="83" t="n">
        <v>6.96</v>
      </c>
      <c r="J446" s="83" t="n">
        <v>1.2</v>
      </c>
      <c r="K446" s="83" t="n">
        <v>32.96</v>
      </c>
      <c r="L446" s="83" t="n">
        <v>181</v>
      </c>
      <c r="M446" s="270" t="n">
        <v>60</v>
      </c>
      <c r="N446" s="63" t="n">
        <f aca="false" ca="false" dt2D="false" dtr="false" t="normal">F446*M446/1000</f>
        <v>4.8</v>
      </c>
    </row>
    <row outlineLevel="0" r="447">
      <c r="A447" s="83" t="n"/>
      <c r="B447" s="87" t="s"/>
      <c r="C447" s="103" t="n">
        <v>10</v>
      </c>
      <c r="D447" s="103" t="n">
        <v>10</v>
      </c>
      <c r="E447" s="83" t="s">
        <v>39</v>
      </c>
      <c r="F447" s="83" t="n">
        <v>10</v>
      </c>
      <c r="G447" s="83" t="n"/>
      <c r="H447" s="85" t="n"/>
      <c r="I447" s="83" t="n">
        <v>2.68</v>
      </c>
      <c r="J447" s="83" t="n">
        <v>2.57</v>
      </c>
      <c r="K447" s="83" t="s">
        <v>29</v>
      </c>
      <c r="L447" s="83" t="n">
        <v>33.79</v>
      </c>
      <c r="M447" s="270" t="n">
        <v>650</v>
      </c>
      <c r="N447" s="63" t="n">
        <f aca="false" ca="false" dt2D="false" dtr="false" t="normal">F447*M447/1000</f>
        <v>6.5</v>
      </c>
    </row>
    <row outlineLevel="0" r="448">
      <c r="A448" s="83" t="n"/>
      <c r="B448" s="84" t="n"/>
      <c r="C448" s="84" t="n">
        <v>10</v>
      </c>
      <c r="D448" s="84" t="n">
        <v>10</v>
      </c>
      <c r="E448" s="83" t="s">
        <v>40</v>
      </c>
      <c r="F448" s="83" t="n">
        <v>10</v>
      </c>
      <c r="G448" s="83" t="n"/>
      <c r="H448" s="85" t="n"/>
      <c r="I448" s="83" t="n">
        <v>0.08</v>
      </c>
      <c r="J448" s="83" t="n">
        <v>7.25</v>
      </c>
      <c r="K448" s="83" t="n">
        <v>0.26</v>
      </c>
      <c r="L448" s="83" t="n">
        <v>66.1</v>
      </c>
      <c r="M448" s="270" t="n">
        <v>670</v>
      </c>
      <c r="N448" s="63" t="n">
        <f aca="false" ca="false" dt2D="false" dtr="false" t="normal">F448*M448/1000</f>
        <v>6.7</v>
      </c>
    </row>
    <row ht="22.5" outlineLevel="0" r="449">
      <c r="A449" s="88" t="n"/>
      <c r="B449" s="89" t="s">
        <v>115</v>
      </c>
      <c r="C449" s="89" t="n">
        <v>120</v>
      </c>
      <c r="D449" s="89" t="n">
        <v>120</v>
      </c>
      <c r="E449" s="88" t="s">
        <v>116</v>
      </c>
      <c r="F449" s="88" t="n">
        <v>120</v>
      </c>
      <c r="G449" s="88" t="n">
        <v>120</v>
      </c>
      <c r="H449" s="88" t="n">
        <v>120</v>
      </c>
      <c r="I449" s="88" t="n">
        <v>1.8</v>
      </c>
      <c r="J449" s="88" t="n">
        <v>0.084</v>
      </c>
      <c r="K449" s="88" t="n">
        <v>17.2</v>
      </c>
      <c r="L449" s="88" t="n">
        <v>74.8</v>
      </c>
      <c r="M449" s="270" t="n">
        <v>170</v>
      </c>
      <c r="N449" s="63" t="n">
        <f aca="false" ca="false" dt2D="false" dtr="false" t="normal">F449*M449/1000</f>
        <v>20.4</v>
      </c>
    </row>
    <row outlineLevel="0" r="450">
      <c r="A450" s="83" t="s">
        <v>45</v>
      </c>
      <c r="B450" s="84" t="s">
        <v>390</v>
      </c>
      <c r="C450" s="84" t="n">
        <v>100</v>
      </c>
      <c r="D450" s="84" t="n">
        <v>100</v>
      </c>
      <c r="E450" s="83" t="s">
        <v>390</v>
      </c>
      <c r="F450" s="83" t="n">
        <v>200</v>
      </c>
      <c r="G450" s="83" t="n">
        <v>100</v>
      </c>
      <c r="H450" s="85" t="n">
        <v>100</v>
      </c>
      <c r="I450" s="83" t="n"/>
      <c r="J450" s="83" t="n"/>
      <c r="K450" s="83" t="n">
        <v>19</v>
      </c>
      <c r="L450" s="83" t="n">
        <v>75</v>
      </c>
      <c r="M450" s="270" t="n">
        <v>80</v>
      </c>
      <c r="N450" s="63" t="n">
        <f aca="false" ca="false" dt2D="false" dtr="false" t="normal">F450*M450/1000</f>
        <v>16</v>
      </c>
    </row>
    <row ht="21" outlineLevel="0" r="451">
      <c r="A451" s="88" t="n"/>
      <c r="B451" s="187" t="s">
        <v>47</v>
      </c>
      <c r="C451" s="187" t="n"/>
      <c r="D451" s="187" t="n"/>
      <c r="E451" s="88" t="n"/>
      <c r="F451" s="88" t="n"/>
      <c r="G451" s="88" t="n"/>
      <c r="H451" s="88" t="n"/>
      <c r="I451" s="192" t="e">
        <f aca="false" ca="false" dt2D="false" dtr="false" t="normal">#REF!+#REF!+#REF!+#REF!+#REF!</f>
        <v>#REF!</v>
      </c>
      <c r="J451" s="192" t="e">
        <f aca="false" ca="false" dt2D="false" dtr="false" t="normal">#REF!+#REF!+#REF!+#REF!+#REF!</f>
        <v>#REF!</v>
      </c>
      <c r="K451" s="192" t="e">
        <f aca="false" ca="false" dt2D="false" dtr="false" t="normal">#REF!+#REF!+#REF!+#REF!+#REF!</f>
        <v>#REF!</v>
      </c>
      <c r="L451" s="192" t="e">
        <f aca="false" ca="false" dt2D="false" dtr="false" t="normal">#REF!+#REF!+#REF!+#REF!+#REF!</f>
        <v>#REF!</v>
      </c>
      <c r="M451" s="333" t="n"/>
      <c r="N451" s="79" t="n">
        <f aca="false" ca="false" dt2D="false" dtr="false" t="normal">SUM(N434:N450)</f>
        <v>125.09296</v>
      </c>
    </row>
    <row outlineLevel="0" r="452">
      <c r="A452" s="93" t="s">
        <v>48</v>
      </c>
      <c r="B452" s="89" t="n"/>
      <c r="C452" s="89" t="n"/>
      <c r="D452" s="89" t="n"/>
      <c r="E452" s="88" t="n"/>
      <c r="F452" s="88" t="n"/>
      <c r="G452" s="88" t="n"/>
      <c r="H452" s="88" t="n"/>
      <c r="I452" s="88" t="n"/>
      <c r="J452" s="88" t="n"/>
      <c r="K452" s="88" t="n"/>
      <c r="L452" s="193" t="s">
        <v>29</v>
      </c>
      <c r="M452" s="270" t="n"/>
      <c r="N452" s="63" t="n"/>
    </row>
    <row customHeight="true" ht="11.25" outlineLevel="0" r="453">
      <c r="A453" s="88" t="s">
        <v>280</v>
      </c>
      <c r="B453" s="89" t="s">
        <v>281</v>
      </c>
      <c r="C453" s="90" t="n"/>
      <c r="D453" s="90" t="n"/>
      <c r="E453" s="88" t="s">
        <v>59</v>
      </c>
      <c r="F453" s="88" t="n">
        <v>116</v>
      </c>
      <c r="G453" s="88" t="n">
        <v>84</v>
      </c>
      <c r="H453" s="88" t="n"/>
      <c r="I453" s="191" t="n">
        <v>2.32</v>
      </c>
      <c r="J453" s="88" t="n">
        <v>0.33</v>
      </c>
      <c r="K453" s="88" t="n">
        <v>14.69</v>
      </c>
      <c r="L453" s="193" t="n">
        <v>66.82</v>
      </c>
      <c r="M453" s="270" t="n">
        <v>35</v>
      </c>
      <c r="N453" s="63" t="n">
        <f aca="false" ca="false" dt2D="false" dtr="false" t="normal">F453*M453/1000</f>
        <v>4.06</v>
      </c>
    </row>
    <row outlineLevel="0" r="454">
      <c r="A454" s="88" t="n"/>
      <c r="B454" s="194" t="s"/>
      <c r="C454" s="195" t="n">
        <v>80</v>
      </c>
      <c r="D454" s="195" t="n">
        <v>120</v>
      </c>
      <c r="E454" s="88" t="s">
        <v>60</v>
      </c>
      <c r="F454" s="88" t="n">
        <v>20.2</v>
      </c>
      <c r="G454" s="88" t="n">
        <v>17</v>
      </c>
      <c r="H454" s="88" t="n"/>
      <c r="I454" s="88" t="n">
        <v>0.34</v>
      </c>
      <c r="J454" s="88" t="s">
        <v>29</v>
      </c>
      <c r="K454" s="88" t="n">
        <v>8.26</v>
      </c>
      <c r="L454" s="193" t="n">
        <v>8.26</v>
      </c>
      <c r="M454" s="270" t="n">
        <v>40</v>
      </c>
      <c r="N454" s="63" t="n">
        <f aca="false" ca="false" dt2D="false" dtr="false" t="normal">F454*M454/1000</f>
        <v>0.808</v>
      </c>
    </row>
    <row customHeight="true" ht="12.75" outlineLevel="0" r="455">
      <c r="A455" s="88" t="n"/>
      <c r="B455" s="91" t="s"/>
      <c r="C455" s="92" t="n"/>
      <c r="D455" s="92" t="n"/>
      <c r="E455" s="88" t="s">
        <v>69</v>
      </c>
      <c r="F455" s="88" t="n">
        <v>10</v>
      </c>
      <c r="G455" s="88" t="n">
        <v>10</v>
      </c>
      <c r="H455" s="88" t="n"/>
      <c r="I455" s="88" t="s">
        <v>29</v>
      </c>
      <c r="J455" s="88" t="n">
        <v>9.98</v>
      </c>
      <c r="K455" s="88" t="s">
        <v>29</v>
      </c>
      <c r="L455" s="191" t="n">
        <v>89.9</v>
      </c>
      <c r="M455" s="270" t="n">
        <v>140</v>
      </c>
      <c r="N455" s="63" t="n">
        <f aca="false" ca="false" dt2D="false" dtr="false" t="normal">F455*M455/1000</f>
        <v>1.4</v>
      </c>
    </row>
    <row outlineLevel="0" r="456">
      <c r="A456" s="88" t="n"/>
      <c r="B456" s="89" t="n"/>
      <c r="C456" s="89" t="n"/>
      <c r="D456" s="89" t="n"/>
      <c r="E456" s="88" t="s">
        <v>30</v>
      </c>
      <c r="F456" s="88" t="n">
        <v>1</v>
      </c>
      <c r="G456" s="88" t="n">
        <v>1</v>
      </c>
      <c r="H456" s="88" t="n"/>
      <c r="I456" s="88" t="s">
        <v>29</v>
      </c>
      <c r="J456" s="88" t="s">
        <v>29</v>
      </c>
      <c r="K456" s="88" t="s">
        <v>29</v>
      </c>
      <c r="L456" s="193" t="n">
        <v>13.5</v>
      </c>
      <c r="M456" s="270" t="n">
        <v>16</v>
      </c>
      <c r="N456" s="63" t="n">
        <f aca="false" ca="false" dt2D="false" dtr="false" t="normal">F456*M456/1000</f>
        <v>0.016</v>
      </c>
    </row>
    <row outlineLevel="0" r="457">
      <c r="A457" s="88" t="n"/>
      <c r="B457" s="89" t="n"/>
      <c r="C457" s="89" t="n"/>
      <c r="D457" s="89" t="n"/>
      <c r="E457" s="88" t="s">
        <v>61</v>
      </c>
      <c r="F457" s="88" t="n">
        <v>31.3</v>
      </c>
      <c r="G457" s="88" t="n">
        <v>25</v>
      </c>
      <c r="H457" s="88" t="n"/>
      <c r="I457" s="88" t="n">
        <v>0.25</v>
      </c>
      <c r="J457" s="88" t="n">
        <v>0.03</v>
      </c>
      <c r="K457" s="88" t="n">
        <v>0.71</v>
      </c>
      <c r="L457" s="88" t="n">
        <v>3.3</v>
      </c>
      <c r="M457" s="270" t="n">
        <v>137</v>
      </c>
      <c r="N457" s="63" t="n">
        <f aca="false" ca="false" dt2D="false" dtr="false" t="normal">F457*M457/1000</f>
        <v>4.2881</v>
      </c>
    </row>
    <row outlineLevel="0" r="458">
      <c r="A458" s="88" t="n"/>
      <c r="B458" s="89" t="n"/>
      <c r="C458" s="89" t="n"/>
      <c r="D458" s="89" t="n"/>
      <c r="E458" s="88" t="s">
        <v>51</v>
      </c>
      <c r="F458" s="88" t="n">
        <v>12.6</v>
      </c>
      <c r="G458" s="88" t="n">
        <v>10</v>
      </c>
      <c r="H458" s="88" t="n"/>
      <c r="I458" s="88" t="n">
        <v>0.13</v>
      </c>
      <c r="J458" s="88" t="n">
        <v>0.01</v>
      </c>
      <c r="K458" s="88" t="n">
        <v>0.71</v>
      </c>
      <c r="L458" s="88" t="n">
        <v>4.1</v>
      </c>
      <c r="M458" s="270" t="n">
        <v>45</v>
      </c>
      <c r="N458" s="63" t="n">
        <f aca="false" ca="false" dt2D="false" dtr="false" t="normal">F458*M458/1000</f>
        <v>0.567</v>
      </c>
    </row>
    <row customHeight="true" ht="11.25" outlineLevel="0" r="459">
      <c r="A459" s="83" t="s">
        <v>220</v>
      </c>
      <c r="B459" s="84" t="s">
        <v>221</v>
      </c>
      <c r="C459" s="84" t="n"/>
      <c r="D459" s="84" t="n"/>
      <c r="E459" s="83" t="s">
        <v>57</v>
      </c>
      <c r="F459" s="83" t="n">
        <v>62.5</v>
      </c>
      <c r="G459" s="83" t="n">
        <v>50</v>
      </c>
      <c r="H459" s="85" t="n"/>
      <c r="I459" s="83" t="n">
        <v>0.15</v>
      </c>
      <c r="J459" s="83" t="n">
        <v>0.05</v>
      </c>
      <c r="K459" s="83" t="n">
        <v>2.85</v>
      </c>
      <c r="L459" s="83" t="n">
        <v>13.5</v>
      </c>
      <c r="M459" s="270" t="n">
        <v>40</v>
      </c>
      <c r="N459" s="63" t="n">
        <f aca="false" ca="false" dt2D="false" dtr="false" t="normal">F459*M459/1000</f>
        <v>2.5</v>
      </c>
    </row>
    <row ht="22.5" outlineLevel="0" r="460">
      <c r="A460" s="83" t="n"/>
      <c r="B460" s="87" t="s"/>
      <c r="C460" s="84" t="s">
        <v>58</v>
      </c>
      <c r="D460" s="84" t="s">
        <v>58</v>
      </c>
      <c r="E460" s="83" t="s">
        <v>51</v>
      </c>
      <c r="F460" s="83" t="n">
        <v>12.5</v>
      </c>
      <c r="G460" s="83" t="n">
        <v>10</v>
      </c>
      <c r="H460" s="85" t="n"/>
      <c r="I460" s="83" t="n">
        <v>0.12</v>
      </c>
      <c r="J460" s="83" t="n">
        <v>0.05</v>
      </c>
      <c r="K460" s="83" t="n">
        <v>6.3</v>
      </c>
      <c r="L460" s="83" t="n">
        <v>3.4</v>
      </c>
      <c r="M460" s="270" t="n">
        <v>45</v>
      </c>
      <c r="N460" s="63" t="n">
        <f aca="false" ca="false" dt2D="false" dtr="false" t="normal">F460*M460/1000</f>
        <v>0.5625</v>
      </c>
    </row>
    <row outlineLevel="0" r="461">
      <c r="A461" s="83" t="n"/>
      <c r="B461" s="84" t="n"/>
      <c r="C461" s="84" t="n"/>
      <c r="D461" s="84" t="n"/>
      <c r="E461" s="83" t="s">
        <v>60</v>
      </c>
      <c r="F461" s="83" t="n">
        <v>12</v>
      </c>
      <c r="G461" s="83" t="n">
        <v>10</v>
      </c>
      <c r="H461" s="85" t="n"/>
      <c r="I461" s="83" t="n">
        <v>0.6</v>
      </c>
      <c r="J461" s="83" t="n">
        <v>0.12</v>
      </c>
      <c r="K461" s="83" t="n">
        <v>4.89</v>
      </c>
      <c r="L461" s="83" t="n">
        <v>24.6</v>
      </c>
      <c r="M461" s="270" t="n">
        <v>40</v>
      </c>
      <c r="N461" s="63" t="n">
        <f aca="false" ca="false" dt2D="false" dtr="false" t="normal">F461*M461/1000</f>
        <v>0.48</v>
      </c>
    </row>
    <row outlineLevel="0" r="462">
      <c r="A462" s="83" t="n"/>
      <c r="B462" s="84" t="n"/>
      <c r="C462" s="84" t="n"/>
      <c r="D462" s="84" t="n"/>
      <c r="E462" s="83" t="s">
        <v>59</v>
      </c>
      <c r="F462" s="83" t="n">
        <v>40</v>
      </c>
      <c r="G462" s="83" t="n">
        <v>30</v>
      </c>
      <c r="H462" s="85" t="n"/>
      <c r="I462" s="83" t="n">
        <v>0.8</v>
      </c>
      <c r="J462" s="83" t="n">
        <v>0.11</v>
      </c>
      <c r="K462" s="83" t="n">
        <v>0.37</v>
      </c>
      <c r="L462" s="83" t="n">
        <v>23.04</v>
      </c>
      <c r="M462" s="270" t="n">
        <v>35</v>
      </c>
      <c r="N462" s="63" t="n">
        <f aca="false" ca="false" dt2D="false" dtr="false" t="normal">F462*M462/1000</f>
        <v>1.4</v>
      </c>
    </row>
    <row outlineLevel="0" r="463">
      <c r="A463" s="83" t="n"/>
      <c r="B463" s="84" t="n"/>
      <c r="C463" s="84" t="n"/>
      <c r="D463" s="84" t="n"/>
      <c r="E463" s="83" t="s">
        <v>392</v>
      </c>
      <c r="F463" s="83" t="n">
        <v>5</v>
      </c>
      <c r="G463" s="83" t="n">
        <v>5</v>
      </c>
      <c r="H463" s="85" t="n"/>
      <c r="I463" s="83" t="n"/>
      <c r="J463" s="83" t="n"/>
      <c r="K463" s="83" t="n"/>
      <c r="L463" s="83" t="n"/>
      <c r="M463" s="270" t="n">
        <v>175</v>
      </c>
      <c r="N463" s="63" t="n">
        <f aca="false" ca="false" dt2D="false" dtr="false" t="normal">F463*M463/1000</f>
        <v>0.875</v>
      </c>
    </row>
    <row outlineLevel="0" r="464">
      <c r="A464" s="83" t="n"/>
      <c r="B464" s="84" t="n"/>
      <c r="C464" s="84" t="n"/>
      <c r="D464" s="84" t="n"/>
      <c r="E464" s="83" t="s">
        <v>69</v>
      </c>
      <c r="F464" s="83" t="n">
        <v>5</v>
      </c>
      <c r="G464" s="83" t="n">
        <v>5</v>
      </c>
      <c r="H464" s="85" t="n"/>
      <c r="I464" s="83" t="n"/>
      <c r="J464" s="83" t="n">
        <v>4.99</v>
      </c>
      <c r="K464" s="83" t="n"/>
      <c r="L464" s="83" t="n">
        <v>44.95</v>
      </c>
      <c r="M464" s="270" t="n">
        <v>140</v>
      </c>
      <c r="N464" s="63" t="n">
        <f aca="false" ca="false" dt2D="false" dtr="false" t="normal">F464*M464/1000</f>
        <v>0.7</v>
      </c>
    </row>
    <row outlineLevel="0" r="465">
      <c r="A465" s="83" t="n"/>
      <c r="B465" s="84" t="n"/>
      <c r="C465" s="84" t="n"/>
      <c r="D465" s="84" t="n"/>
      <c r="E465" s="83" t="s">
        <v>30</v>
      </c>
      <c r="F465" s="83" t="n">
        <v>1</v>
      </c>
      <c r="G465" s="83" t="n"/>
      <c r="H465" s="85" t="n"/>
      <c r="I465" s="83" t="n">
        <v>0.8</v>
      </c>
      <c r="J465" s="83" t="n">
        <v>0.2</v>
      </c>
      <c r="K465" s="83" t="n"/>
      <c r="L465" s="83" t="n">
        <v>6</v>
      </c>
      <c r="M465" s="270" t="n">
        <v>16</v>
      </c>
      <c r="N465" s="63" t="n">
        <f aca="false" ca="false" dt2D="false" dtr="false" t="normal">F465*M465/1000</f>
        <v>0.016</v>
      </c>
    </row>
    <row outlineLevel="0" r="466">
      <c r="A466" s="83" t="n"/>
      <c r="B466" s="84" t="n"/>
      <c r="C466" s="84" t="n"/>
      <c r="D466" s="84" t="n"/>
      <c r="E466" s="83" t="s">
        <v>125</v>
      </c>
      <c r="F466" s="83" t="n">
        <v>40</v>
      </c>
      <c r="G466" s="83" t="n">
        <v>40</v>
      </c>
      <c r="H466" s="85" t="n"/>
      <c r="I466" s="83" t="n">
        <v>10</v>
      </c>
      <c r="J466" s="83" t="n">
        <v>6.48</v>
      </c>
      <c r="K466" s="83" t="s">
        <v>29</v>
      </c>
      <c r="L466" s="83" t="n">
        <v>88.29</v>
      </c>
      <c r="M466" s="270" t="n">
        <v>440</v>
      </c>
      <c r="N466" s="63" t="n">
        <f aca="false" ca="false" dt2D="false" dtr="false" t="normal">F466*M466/1000</f>
        <v>17.6</v>
      </c>
    </row>
    <row outlineLevel="0" r="467">
      <c r="A467" s="83" t="n"/>
      <c r="B467" s="84" t="n"/>
      <c r="C467" s="84" t="n"/>
      <c r="D467" s="84" t="n"/>
      <c r="E467" s="83" t="s">
        <v>64</v>
      </c>
      <c r="F467" s="83" t="n">
        <v>10</v>
      </c>
      <c r="G467" s="83" t="n">
        <v>10</v>
      </c>
      <c r="H467" s="85" t="n">
        <v>10</v>
      </c>
      <c r="I467" s="83" t="n">
        <v>0.28</v>
      </c>
      <c r="J467" s="83" t="n">
        <v>2</v>
      </c>
      <c r="K467" s="83" t="n">
        <v>0.32</v>
      </c>
      <c r="L467" s="83" t="n">
        <v>20.64</v>
      </c>
      <c r="M467" s="270" t="n">
        <v>192</v>
      </c>
      <c r="N467" s="63" t="n">
        <f aca="false" ca="false" dt2D="false" dtr="false" t="normal">F467*M467/1000</f>
        <v>1.92</v>
      </c>
    </row>
    <row ht="22.5" outlineLevel="0" r="468">
      <c r="A468" s="88" t="s">
        <v>282</v>
      </c>
      <c r="B468" s="90" t="s">
        <v>283</v>
      </c>
      <c r="C468" s="90" t="n">
        <v>50</v>
      </c>
      <c r="D468" s="90" t="n">
        <v>75</v>
      </c>
      <c r="E468" s="88" t="s">
        <v>436</v>
      </c>
      <c r="F468" s="88" t="n">
        <v>129</v>
      </c>
      <c r="G468" s="88" t="n">
        <v>75</v>
      </c>
      <c r="H468" s="88" t="n"/>
      <c r="I468" s="88" t="n">
        <v>27.4</v>
      </c>
      <c r="J468" s="88" t="n">
        <v>5.24</v>
      </c>
      <c r="K468" s="88" t="s">
        <v>29</v>
      </c>
      <c r="L468" s="88" t="n">
        <v>110</v>
      </c>
      <c r="M468" s="270" t="n">
        <v>450</v>
      </c>
      <c r="N468" s="63" t="n">
        <f aca="false" ca="false" dt2D="false" dtr="false" t="normal">F468*M468/1000</f>
        <v>58.05</v>
      </c>
    </row>
    <row outlineLevel="0" r="469">
      <c r="A469" s="88" t="n"/>
      <c r="B469" s="89" t="n"/>
      <c r="C469" s="89" t="n"/>
      <c r="D469" s="89" t="n"/>
      <c r="E469" s="88" t="s">
        <v>30</v>
      </c>
      <c r="F469" s="88" t="n">
        <v>2</v>
      </c>
      <c r="G469" s="88" t="n">
        <v>2</v>
      </c>
      <c r="H469" s="88" t="n"/>
      <c r="I469" s="88" t="s">
        <v>29</v>
      </c>
      <c r="J469" s="88" t="s">
        <v>29</v>
      </c>
      <c r="K469" s="88" t="s">
        <v>29</v>
      </c>
      <c r="L469" s="88" t="n">
        <v>47.68</v>
      </c>
      <c r="M469" s="270" t="n">
        <v>16</v>
      </c>
      <c r="N469" s="63" t="n">
        <f aca="false" ca="false" dt2D="false" dtr="false" t="normal">F469*M469/1000</f>
        <v>0.032</v>
      </c>
    </row>
    <row customHeight="true" ht="12.75" outlineLevel="0" r="470">
      <c r="A470" s="88" t="n"/>
      <c r="B470" s="89" t="n"/>
      <c r="C470" s="89" t="n"/>
      <c r="D470" s="89" t="n"/>
      <c r="E470" s="88" t="s">
        <v>69</v>
      </c>
      <c r="F470" s="88" t="n">
        <v>6</v>
      </c>
      <c r="G470" s="88" t="n">
        <v>6</v>
      </c>
      <c r="H470" s="88" t="n"/>
      <c r="I470" s="88" t="s">
        <v>29</v>
      </c>
      <c r="J470" s="88" t="n">
        <v>5.99</v>
      </c>
      <c r="K470" s="88" t="s">
        <v>29</v>
      </c>
      <c r="L470" s="88" t="n">
        <v>53.94</v>
      </c>
      <c r="M470" s="270" t="n">
        <v>140</v>
      </c>
      <c r="N470" s="63" t="n">
        <f aca="false" ca="false" dt2D="false" dtr="false" t="normal">F470*M470/1000</f>
        <v>0.84</v>
      </c>
    </row>
    <row outlineLevel="0" r="471">
      <c r="A471" s="88" t="n"/>
      <c r="B471" s="89" t="n"/>
      <c r="C471" s="89" t="n"/>
      <c r="D471" s="89" t="n"/>
      <c r="E471" s="88" t="s">
        <v>88</v>
      </c>
      <c r="F471" s="88" t="n">
        <v>6</v>
      </c>
      <c r="G471" s="88" t="n">
        <v>6</v>
      </c>
      <c r="H471" s="88" t="n"/>
      <c r="I471" s="88" t="n">
        <v>0.62</v>
      </c>
      <c r="J471" s="88" t="n">
        <v>0.06</v>
      </c>
      <c r="K471" s="88" t="n">
        <v>4.136</v>
      </c>
      <c r="L471" s="88" t="n">
        <v>20.04</v>
      </c>
      <c r="M471" s="270" t="n">
        <v>40</v>
      </c>
      <c r="N471" s="63" t="n">
        <f aca="false" ca="false" dt2D="false" dtr="false" t="normal">F471*M471/1000</f>
        <v>0.24</v>
      </c>
    </row>
    <row customHeight="true" ht="11.25" outlineLevel="0" r="472">
      <c r="A472" s="88" t="s">
        <v>287</v>
      </c>
      <c r="B472" s="89" t="s">
        <v>288</v>
      </c>
      <c r="C472" s="90" t="n"/>
      <c r="D472" s="90" t="n"/>
      <c r="E472" s="88" t="s">
        <v>143</v>
      </c>
      <c r="F472" s="88" t="n">
        <v>34</v>
      </c>
      <c r="G472" s="88" t="n">
        <v>34</v>
      </c>
      <c r="H472" s="88" t="n">
        <v>100</v>
      </c>
      <c r="I472" s="88" t="n">
        <v>3.5</v>
      </c>
      <c r="J472" s="88" t="n">
        <v>0.37</v>
      </c>
      <c r="K472" s="88" t="n">
        <v>23.6</v>
      </c>
      <c r="L472" s="88" t="n">
        <v>124.5</v>
      </c>
      <c r="M472" s="270" t="n">
        <v>50</v>
      </c>
      <c r="N472" s="63" t="n">
        <f aca="false" ca="false" dt2D="false" dtr="false" t="normal">F472*M472/1000</f>
        <v>1.7</v>
      </c>
    </row>
    <row outlineLevel="0" r="473">
      <c r="A473" s="88" t="n"/>
      <c r="B473" s="91" t="s"/>
      <c r="C473" s="92" t="n">
        <v>80</v>
      </c>
      <c r="D473" s="92" t="n">
        <v>120</v>
      </c>
      <c r="E473" s="88" t="s">
        <v>30</v>
      </c>
      <c r="F473" s="88" t="n">
        <v>2</v>
      </c>
      <c r="G473" s="88" t="n">
        <v>2</v>
      </c>
      <c r="H473" s="88" t="n"/>
      <c r="I473" s="88" t="s">
        <v>29</v>
      </c>
      <c r="J473" s="88" t="s">
        <v>29</v>
      </c>
      <c r="K473" s="88" t="s">
        <v>29</v>
      </c>
      <c r="L473" s="88" t="s">
        <v>29</v>
      </c>
      <c r="M473" s="270" t="n">
        <v>16</v>
      </c>
      <c r="N473" s="63" t="n">
        <f aca="false" ca="false" dt2D="false" dtr="false" t="normal">F473*M473/1000</f>
        <v>0.032</v>
      </c>
    </row>
    <row outlineLevel="0" r="474">
      <c r="A474" s="88" t="n"/>
      <c r="B474" s="89" t="n"/>
      <c r="C474" s="89" t="n"/>
      <c r="D474" s="89" t="n"/>
      <c r="E474" s="88" t="s">
        <v>31</v>
      </c>
      <c r="F474" s="88" t="n">
        <v>3.5</v>
      </c>
      <c r="G474" s="88" t="n">
        <v>3.5</v>
      </c>
      <c r="H474" s="88" t="n"/>
      <c r="I474" s="88" t="n">
        <v>0.02</v>
      </c>
      <c r="J474" s="88" t="n">
        <v>2.5</v>
      </c>
      <c r="K474" s="88" t="n">
        <v>0.04</v>
      </c>
      <c r="L474" s="88" t="n">
        <v>23.1</v>
      </c>
      <c r="M474" s="270" t="n">
        <v>670</v>
      </c>
      <c r="N474" s="63" t="n">
        <f aca="false" ca="false" dt2D="false" dtr="false" t="normal">F474*M474/1000</f>
        <v>2.345</v>
      </c>
    </row>
    <row customHeight="true" ht="11.25" outlineLevel="0" r="475">
      <c r="A475" s="83" t="s">
        <v>171</v>
      </c>
      <c r="B475" s="84" t="s">
        <v>172</v>
      </c>
      <c r="C475" s="102" t="n"/>
      <c r="D475" s="102" t="n"/>
      <c r="E475" s="83" t="s">
        <v>53</v>
      </c>
      <c r="F475" s="83" t="n">
        <v>25</v>
      </c>
      <c r="G475" s="83" t="n">
        <v>22</v>
      </c>
      <c r="H475" s="85" t="n"/>
      <c r="I475" s="83" t="n">
        <v>0.1</v>
      </c>
      <c r="J475" s="83" t="n">
        <v>0.09</v>
      </c>
      <c r="K475" s="83" t="n">
        <v>2.2</v>
      </c>
      <c r="L475" s="83" t="n">
        <v>9.9</v>
      </c>
      <c r="M475" s="270" t="n">
        <v>100</v>
      </c>
      <c r="N475" s="63" t="n">
        <f aca="false" ca="false" dt2D="false" dtr="false" t="normal">F475*M475/1000</f>
        <v>2.5</v>
      </c>
    </row>
    <row outlineLevel="0" r="476">
      <c r="A476" s="83" t="n"/>
      <c r="B476" s="87" t="s"/>
      <c r="C476" s="103" t="n">
        <v>200</v>
      </c>
      <c r="D476" s="103" t="n">
        <v>200</v>
      </c>
      <c r="E476" s="83" t="s">
        <v>28</v>
      </c>
      <c r="F476" s="83" t="n">
        <v>20</v>
      </c>
      <c r="G476" s="83" t="n">
        <v>20</v>
      </c>
      <c r="H476" s="85" t="n"/>
      <c r="I476" s="83" t="n"/>
      <c r="J476" s="83" t="n"/>
      <c r="K476" s="83" t="n">
        <v>19.96</v>
      </c>
      <c r="L476" s="83" t="n">
        <v>75.8</v>
      </c>
      <c r="M476" s="270" t="n">
        <v>80</v>
      </c>
      <c r="N476" s="63" t="n">
        <f aca="false" ca="false" dt2D="false" dtr="false" t="normal">F476*M476/1000</f>
        <v>1.6</v>
      </c>
    </row>
    <row outlineLevel="0" r="477">
      <c r="A477" s="88" t="n"/>
      <c r="B477" s="84" t="s">
        <v>81</v>
      </c>
      <c r="C477" s="84" t="s">
        <v>82</v>
      </c>
      <c r="D477" s="84" t="s">
        <v>83</v>
      </c>
      <c r="E477" s="104" t="s">
        <v>84</v>
      </c>
      <c r="F477" s="104" t="n">
        <v>40</v>
      </c>
      <c r="G477" s="104" t="n">
        <v>40</v>
      </c>
      <c r="H477" s="88" t="n">
        <v>40</v>
      </c>
      <c r="I477" s="83" t="n">
        <v>3.48</v>
      </c>
      <c r="J477" s="83" t="n">
        <v>0.6</v>
      </c>
      <c r="K477" s="83" t="n">
        <v>16</v>
      </c>
      <c r="L477" s="83" t="n">
        <v>83.6</v>
      </c>
      <c r="M477" s="270" t="n">
        <v>60</v>
      </c>
      <c r="N477" s="63" t="n">
        <f aca="false" ca="false" dt2D="false" dtr="false" t="normal">F477*M477/1000</f>
        <v>2.4</v>
      </c>
    </row>
    <row outlineLevel="0" r="478">
      <c r="A478" s="88" t="n"/>
      <c r="B478" s="84" t="n"/>
      <c r="C478" s="84" t="n"/>
      <c r="D478" s="84" t="n"/>
      <c r="E478" s="83" t="s">
        <v>85</v>
      </c>
      <c r="F478" s="83" t="n">
        <v>80</v>
      </c>
      <c r="G478" s="83" t="n">
        <v>80</v>
      </c>
      <c r="H478" s="85" t="n">
        <v>80</v>
      </c>
      <c r="I478" s="83" t="n">
        <v>5.28</v>
      </c>
      <c r="J478" s="83" t="n">
        <v>0.96</v>
      </c>
      <c r="K478" s="83" t="n">
        <v>28.24</v>
      </c>
      <c r="L478" s="83" t="n">
        <v>144.8</v>
      </c>
      <c r="M478" s="270" t="n">
        <v>51</v>
      </c>
      <c r="N478" s="63" t="n">
        <f aca="false" ca="false" dt2D="false" dtr="false" t="normal">F478*M478/1000</f>
        <v>4.08</v>
      </c>
    </row>
    <row customHeight="true" ht="11.25" outlineLevel="0" r="479">
      <c r="A479" s="88" t="s">
        <v>261</v>
      </c>
      <c r="B479" s="89" t="s">
        <v>289</v>
      </c>
      <c r="C479" s="90" t="n"/>
      <c r="D479" s="90" t="n"/>
      <c r="E479" s="88" t="s">
        <v>136</v>
      </c>
      <c r="F479" s="88" t="n">
        <v>1.74</v>
      </c>
      <c r="G479" s="88" t="n"/>
      <c r="H479" s="88" t="n"/>
      <c r="I479" s="88" t="n">
        <v>0.17</v>
      </c>
      <c r="J479" s="88" t="n">
        <v>0.02</v>
      </c>
      <c r="K479" s="88" t="n">
        <v>1.19</v>
      </c>
      <c r="L479" s="88" t="n">
        <v>6.81</v>
      </c>
      <c r="M479" s="270" t="n">
        <v>40</v>
      </c>
      <c r="N479" s="63" t="n">
        <f aca="false" ca="false" dt2D="false" dtr="false" t="normal">F479*M479/1000</f>
        <v>0.0696</v>
      </c>
    </row>
    <row outlineLevel="0" r="480">
      <c r="A480" s="88" t="n"/>
      <c r="B480" s="91" t="s"/>
      <c r="C480" s="92" t="n">
        <v>75</v>
      </c>
      <c r="D480" s="92" t="n">
        <v>75</v>
      </c>
      <c r="E480" s="88" t="s">
        <v>73</v>
      </c>
      <c r="F480" s="88" t="n">
        <v>37</v>
      </c>
      <c r="G480" s="88" t="n"/>
      <c r="H480" s="88" t="n"/>
      <c r="I480" s="88" t="n">
        <v>3.81</v>
      </c>
      <c r="J480" s="88" t="n">
        <v>0.4</v>
      </c>
      <c r="K480" s="88" t="n">
        <v>25.48</v>
      </c>
      <c r="L480" s="88" t="n">
        <v>123.6</v>
      </c>
      <c r="M480" s="270" t="n">
        <v>40</v>
      </c>
      <c r="N480" s="63" t="n">
        <f aca="false" ca="false" dt2D="false" dtr="false" t="normal">F480*M480/1000</f>
        <v>1.48</v>
      </c>
    </row>
    <row outlineLevel="0" r="481">
      <c r="A481" s="88" t="n"/>
      <c r="B481" s="89" t="n"/>
      <c r="C481" s="89" t="n"/>
      <c r="D481" s="89" t="n"/>
      <c r="E481" s="88" t="s">
        <v>28</v>
      </c>
      <c r="F481" s="88" t="n">
        <v>20</v>
      </c>
      <c r="G481" s="88" t="n"/>
      <c r="H481" s="88" t="n"/>
      <c r="I481" s="88" t="s">
        <v>29</v>
      </c>
      <c r="J481" s="88" t="s">
        <v>29</v>
      </c>
      <c r="K481" s="88" t="n">
        <v>19.96</v>
      </c>
      <c r="L481" s="88" t="n">
        <v>75.8</v>
      </c>
      <c r="M481" s="270" t="n">
        <v>80</v>
      </c>
      <c r="N481" s="63" t="n">
        <f aca="false" ca="false" dt2D="false" dtr="false" t="normal">F481*M481/1000</f>
        <v>1.6</v>
      </c>
    </row>
    <row outlineLevel="0" r="482">
      <c r="A482" s="88" t="n"/>
      <c r="B482" s="89" t="n"/>
      <c r="C482" s="89" t="n"/>
      <c r="D482" s="89" t="n"/>
      <c r="E482" s="88" t="s">
        <v>31</v>
      </c>
      <c r="F482" s="88" t="n">
        <v>1.68</v>
      </c>
      <c r="G482" s="88" t="n"/>
      <c r="H482" s="88" t="n"/>
      <c r="I482" s="88" t="n">
        <v>0.01</v>
      </c>
      <c r="J482" s="88" t="n">
        <v>1.22</v>
      </c>
      <c r="K482" s="88" t="n">
        <v>0.04</v>
      </c>
      <c r="L482" s="88" t="n">
        <v>11.1</v>
      </c>
      <c r="M482" s="270" t="n">
        <v>670</v>
      </c>
      <c r="N482" s="63" t="n">
        <f aca="false" ca="false" dt2D="false" dtr="false" t="normal">F482*M482/1000</f>
        <v>1.1256</v>
      </c>
    </row>
    <row outlineLevel="0" r="483">
      <c r="A483" s="88" t="n"/>
      <c r="B483" s="89" t="n"/>
      <c r="C483" s="89" t="n"/>
      <c r="D483" s="89" t="n"/>
      <c r="E483" s="88" t="s">
        <v>104</v>
      </c>
      <c r="F483" s="88" t="n">
        <v>0.48</v>
      </c>
      <c r="G483" s="88" t="n"/>
      <c r="H483" s="88" t="n"/>
      <c r="I483" s="88" t="n">
        <v>2.54</v>
      </c>
      <c r="J483" s="88" t="n">
        <v>2.3</v>
      </c>
      <c r="K483" s="88" t="n">
        <v>0.14</v>
      </c>
      <c r="L483" s="88" t="n">
        <v>31.4</v>
      </c>
      <c r="M483" s="270" t="n">
        <v>12</v>
      </c>
      <c r="N483" s="63" t="n">
        <f aca="false" ca="false" dt2D="false" dtr="false" t="normal">F483*M483</f>
        <v>5.76</v>
      </c>
    </row>
    <row outlineLevel="0" r="484">
      <c r="A484" s="88" t="n"/>
      <c r="B484" s="89" t="n"/>
      <c r="C484" s="89" t="n"/>
      <c r="D484" s="89" t="n"/>
      <c r="E484" s="88" t="s">
        <v>30</v>
      </c>
      <c r="F484" s="88" t="n">
        <v>0.05</v>
      </c>
      <c r="G484" s="88" t="n"/>
      <c r="H484" s="88" t="n"/>
      <c r="I484" s="88" t="s">
        <v>29</v>
      </c>
      <c r="J484" s="88" t="s">
        <v>29</v>
      </c>
      <c r="K484" s="88" t="s">
        <v>29</v>
      </c>
      <c r="L484" s="88" t="s">
        <v>29</v>
      </c>
      <c r="M484" s="270" t="n">
        <v>16</v>
      </c>
      <c r="N484" s="63" t="n">
        <f aca="false" ca="false" dt2D="false" dtr="false" t="normal">F484*M484/1000</f>
        <v>0.0008</v>
      </c>
    </row>
    <row outlineLevel="0" r="485">
      <c r="A485" s="88" t="n"/>
      <c r="B485" s="89" t="n"/>
      <c r="C485" s="89" t="n"/>
      <c r="D485" s="89" t="n"/>
      <c r="E485" s="88" t="s">
        <v>139</v>
      </c>
      <c r="F485" s="88" t="n">
        <v>1.1</v>
      </c>
      <c r="G485" s="88" t="n"/>
      <c r="H485" s="88" t="n"/>
      <c r="I485" s="88" t="s">
        <v>29</v>
      </c>
      <c r="J485" s="88" t="s">
        <v>29</v>
      </c>
      <c r="K485" s="88" t="s">
        <v>29</v>
      </c>
      <c r="L485" s="88" t="s">
        <v>29</v>
      </c>
      <c r="M485" s="270" t="n">
        <v>400</v>
      </c>
      <c r="N485" s="63" t="n">
        <f aca="false" ca="false" dt2D="false" dtr="false" t="normal">F485*M485/1000</f>
        <v>0.44</v>
      </c>
    </row>
    <row outlineLevel="0" r="486">
      <c r="A486" s="88" t="n"/>
      <c r="B486" s="89" t="n"/>
      <c r="C486" s="89" t="n"/>
      <c r="D486" s="89" t="n"/>
      <c r="E486" s="88" t="s">
        <v>290</v>
      </c>
      <c r="F486" s="88" t="n">
        <v>30</v>
      </c>
      <c r="G486" s="88" t="n"/>
      <c r="H486" s="88" t="n"/>
      <c r="I486" s="88" t="n">
        <v>2.08</v>
      </c>
      <c r="J486" s="88" t="s">
        <v>29</v>
      </c>
      <c r="K486" s="88" t="n">
        <v>19.59</v>
      </c>
      <c r="L486" s="88" t="n">
        <v>84.1</v>
      </c>
      <c r="M486" s="270" t="n">
        <v>170</v>
      </c>
      <c r="N486" s="63" t="n">
        <f aca="false" ca="false" dt2D="false" dtr="false" t="normal">F486*M486/1000</f>
        <v>5.1</v>
      </c>
    </row>
    <row ht="22.5" outlineLevel="0" r="487">
      <c r="A487" s="88" t="n"/>
      <c r="B487" s="89" t="n"/>
      <c r="C487" s="89" t="n"/>
      <c r="D487" s="89" t="n"/>
      <c r="E487" s="88" t="s">
        <v>93</v>
      </c>
      <c r="F487" s="88" t="n">
        <v>0.25</v>
      </c>
      <c r="G487" s="88" t="n"/>
      <c r="H487" s="88" t="n"/>
      <c r="I487" s="88" t="s">
        <v>29</v>
      </c>
      <c r="J487" s="88" t="n">
        <v>0.24</v>
      </c>
      <c r="K487" s="88" t="s">
        <v>29</v>
      </c>
      <c r="L487" s="88" t="n">
        <v>2.25</v>
      </c>
      <c r="M487" s="270" t="n">
        <v>140</v>
      </c>
      <c r="N487" s="63" t="n">
        <f aca="false" ca="false" dt2D="false" dtr="false" t="normal">F487*M487/1000</f>
        <v>0.035</v>
      </c>
    </row>
    <row customHeight="true" ht="11.25" outlineLevel="0" r="488">
      <c r="A488" s="88" t="n"/>
      <c r="B488" s="187" t="s">
        <v>96</v>
      </c>
      <c r="C488" s="187" t="n"/>
      <c r="D488" s="187" t="n"/>
      <c r="E488" s="93" t="n"/>
      <c r="F488" s="93" t="n"/>
      <c r="G488" s="93" t="n"/>
      <c r="H488" s="93" t="n"/>
      <c r="I488" s="192" t="e">
        <f aca="false" ca="false" dt2D="false" dtr="false" t="normal">#REF!+#REF!+#REF!+#REF!+#REF!+#REF!+#REF!</f>
        <v>#REF!</v>
      </c>
      <c r="J488" s="192" t="e">
        <f aca="false" ca="false" dt2D="false" dtr="false" t="normal">#REF!+#REF!+#REF!+#REF!+#REF!+#REF!+#REF!</f>
        <v>#REF!</v>
      </c>
      <c r="K488" s="192" t="e">
        <f aca="false" ca="false" dt2D="false" dtr="false" t="normal">#REF!+#REF!+#REF!+#REF!+#REF!+#REF!+#REF!</f>
        <v>#REF!</v>
      </c>
      <c r="L488" s="192" t="e">
        <f aca="false" ca="false" dt2D="false" dtr="false" t="normal">#REF!+#REF!+#REF!+#REF!+#REF!+#REF!+#REF!</f>
        <v>#REF!</v>
      </c>
      <c r="M488" s="333" t="n"/>
      <c r="N488" s="199" t="n">
        <f aca="false" ca="false" dt2D="false" dtr="false" t="normal">SUM(N453:N487)</f>
        <v>126.6226</v>
      </c>
    </row>
    <row outlineLevel="0" r="489">
      <c r="A489" s="334" t="n"/>
      <c r="B489" s="324" t="s">
        <v>266</v>
      </c>
      <c r="C489" s="324" t="n"/>
      <c r="D489" s="324" t="n"/>
      <c r="E489" s="327" t="n"/>
      <c r="F489" s="327" t="n"/>
      <c r="G489" s="327" t="n"/>
      <c r="H489" s="302" t="n"/>
      <c r="I489" s="335" t="e">
        <f aca="false" ca="false" dt2D="false" dtr="false" t="normal">I488+I451</f>
        <v>#REF!</v>
      </c>
      <c r="J489" s="335" t="e">
        <f aca="false" ca="false" dt2D="false" dtr="false" t="normal">J488+J451</f>
        <v>#REF!</v>
      </c>
      <c r="K489" s="335" t="e">
        <f aca="false" ca="false" dt2D="false" dtr="false" t="normal">K488+K451</f>
        <v>#REF!</v>
      </c>
      <c r="L489" s="335" t="e">
        <f aca="false" ca="false" dt2D="false" dtr="false" t="normal">L488+L451</f>
        <v>#REF!</v>
      </c>
      <c r="M489" s="336" t="n"/>
      <c r="N489" s="337" t="n">
        <f aca="false" ca="false" dt2D="false" dtr="false" t="normal">N488+N451</f>
        <v>251.71556</v>
      </c>
    </row>
    <row ht="21" outlineLevel="0" r="490">
      <c r="A490" s="121" t="s">
        <v>4</v>
      </c>
      <c r="B490" s="119" t="s">
        <v>5</v>
      </c>
      <c r="C490" s="119" t="n"/>
      <c r="D490" s="119" t="n"/>
      <c r="E490" s="121" t="s">
        <v>8</v>
      </c>
      <c r="F490" s="121" t="s">
        <v>9</v>
      </c>
      <c r="G490" s="121" t="s">
        <v>10</v>
      </c>
      <c r="H490" s="121" t="s">
        <v>11</v>
      </c>
      <c r="I490" s="121" t="s">
        <v>12</v>
      </c>
      <c r="J490" s="121" t="s">
        <v>13</v>
      </c>
      <c r="K490" s="121" t="s">
        <v>14</v>
      </c>
      <c r="L490" s="121" t="s">
        <v>15</v>
      </c>
      <c r="M490" s="270" t="s">
        <v>16</v>
      </c>
      <c r="N490" s="63" t="n"/>
    </row>
    <row outlineLevel="0" r="491">
      <c r="A491" s="331" t="s">
        <v>291</v>
      </c>
      <c r="B491" s="332" t="s"/>
      <c r="C491" s="189" t="n"/>
      <c r="D491" s="189" t="n"/>
      <c r="E491" s="88" t="n"/>
      <c r="F491" s="88" t="n"/>
      <c r="G491" s="88" t="n"/>
      <c r="H491" s="88" t="n"/>
      <c r="I491" s="88" t="n"/>
      <c r="J491" s="88" t="n"/>
      <c r="K491" s="88" t="n"/>
      <c r="L491" s="88" t="n"/>
      <c r="M491" s="270" t="n"/>
      <c r="N491" s="63" t="n"/>
    </row>
    <row customHeight="true" ht="11.25" outlineLevel="0" r="492">
      <c r="A492" s="187" t="s">
        <v>21</v>
      </c>
      <c r="B492" s="188" t="s"/>
      <c r="C492" s="187" t="n"/>
      <c r="D492" s="187" t="n"/>
      <c r="E492" s="88" t="n"/>
      <c r="F492" s="88" t="n"/>
      <c r="G492" s="88" t="n"/>
      <c r="H492" s="88" t="n"/>
      <c r="I492" s="88" t="n"/>
      <c r="J492" s="88" t="n"/>
      <c r="K492" s="88" t="n"/>
      <c r="L492" s="88" t="n"/>
      <c r="M492" s="270" t="n"/>
      <c r="N492" s="63" t="n"/>
    </row>
    <row ht="22.5" outlineLevel="0" r="493">
      <c r="A493" s="88" t="n"/>
      <c r="B493" s="89" t="s">
        <v>292</v>
      </c>
      <c r="C493" s="89" t="n">
        <v>40</v>
      </c>
      <c r="D493" s="89" t="n">
        <v>40</v>
      </c>
      <c r="E493" s="88" t="s">
        <v>293</v>
      </c>
      <c r="F493" s="88" t="n">
        <v>1</v>
      </c>
      <c r="G493" s="88" t="n">
        <v>39.15</v>
      </c>
      <c r="H493" s="88" t="n"/>
      <c r="I493" s="88" t="n">
        <v>5.72</v>
      </c>
      <c r="J493" s="88" t="n">
        <v>4.6</v>
      </c>
      <c r="K493" s="88" t="n">
        <v>0.28</v>
      </c>
      <c r="L493" s="88" t="n">
        <v>61.47</v>
      </c>
      <c r="M493" s="270" t="n">
        <v>12</v>
      </c>
      <c r="N493" s="63" t="n">
        <v>9.57</v>
      </c>
    </row>
    <row customHeight="true" ht="11.25" outlineLevel="0" r="494">
      <c r="A494" s="83" t="s">
        <v>100</v>
      </c>
      <c r="B494" s="84" t="s">
        <v>101</v>
      </c>
      <c r="C494" s="102" t="n"/>
      <c r="D494" s="102" t="n"/>
      <c r="E494" s="83" t="s">
        <v>183</v>
      </c>
      <c r="F494" s="83" t="n">
        <v>83</v>
      </c>
      <c r="G494" s="83" t="n">
        <v>82</v>
      </c>
      <c r="H494" s="85" t="n"/>
      <c r="I494" s="83" t="n">
        <v>14.9</v>
      </c>
      <c r="J494" s="83" t="n">
        <v>0.5</v>
      </c>
      <c r="K494" s="83" t="n">
        <v>1.49</v>
      </c>
      <c r="L494" s="83" t="n">
        <v>73.04</v>
      </c>
      <c r="M494" s="270" t="n">
        <v>310</v>
      </c>
      <c r="N494" s="63" t="n">
        <f aca="false" ca="false" dt2D="false" dtr="false" t="normal">F494*M494/1000</f>
        <v>25.73</v>
      </c>
    </row>
    <row ht="22.5" outlineLevel="0" r="495">
      <c r="A495" s="83" t="n"/>
      <c r="B495" s="87" t="s"/>
      <c r="C495" s="103" t="s">
        <v>294</v>
      </c>
      <c r="D495" s="103" t="s">
        <v>295</v>
      </c>
      <c r="E495" s="83" t="s">
        <v>28</v>
      </c>
      <c r="F495" s="83" t="n">
        <v>10</v>
      </c>
      <c r="G495" s="83" t="n">
        <v>10</v>
      </c>
      <c r="H495" s="85" t="n"/>
      <c r="I495" s="83" t="s">
        <v>29</v>
      </c>
      <c r="J495" s="83" t="s">
        <v>29</v>
      </c>
      <c r="K495" s="83" t="n">
        <v>9.98</v>
      </c>
      <c r="L495" s="83" t="n">
        <v>37.9</v>
      </c>
      <c r="M495" s="270" t="n">
        <v>80</v>
      </c>
      <c r="N495" s="63" t="n">
        <f aca="false" ca="false" dt2D="false" dtr="false" t="normal">F495*M495/1000</f>
        <v>0.8</v>
      </c>
    </row>
    <row outlineLevel="0" r="496">
      <c r="A496" s="83" t="s">
        <v>103</v>
      </c>
      <c r="B496" s="84" t="n"/>
      <c r="C496" s="84" t="n"/>
      <c r="D496" s="84" t="n"/>
      <c r="E496" s="83" t="s">
        <v>104</v>
      </c>
      <c r="F496" s="83" t="n">
        <v>0.288</v>
      </c>
      <c r="G496" s="83" t="n">
        <v>12</v>
      </c>
      <c r="H496" s="85" t="n"/>
      <c r="I496" s="83" t="n">
        <v>1.52</v>
      </c>
      <c r="J496" s="83" t="n">
        <v>1.15</v>
      </c>
      <c r="K496" s="83" t="n"/>
      <c r="L496" s="83" t="n">
        <v>16.39</v>
      </c>
      <c r="M496" s="270" t="n">
        <v>12</v>
      </c>
      <c r="N496" s="63" t="n">
        <f aca="false" ca="false" dt2D="false" dtr="false" t="normal">F496*M496</f>
        <v>3.456</v>
      </c>
    </row>
    <row outlineLevel="0" r="497">
      <c r="A497" s="83" t="n"/>
      <c r="B497" s="84" t="n"/>
      <c r="C497" s="84" t="n"/>
      <c r="D497" s="84" t="n"/>
      <c r="E497" s="83" t="s">
        <v>105</v>
      </c>
      <c r="F497" s="83" t="n">
        <v>5</v>
      </c>
      <c r="G497" s="83" t="n">
        <v>5</v>
      </c>
      <c r="H497" s="85" t="n"/>
      <c r="I497" s="83" t="n">
        <v>0.04</v>
      </c>
      <c r="J497" s="83" t="n">
        <v>3.63</v>
      </c>
      <c r="K497" s="83" t="n">
        <v>0.13</v>
      </c>
      <c r="L497" s="83" t="n">
        <v>33.05</v>
      </c>
      <c r="M497" s="270" t="n">
        <v>670</v>
      </c>
      <c r="N497" s="63" t="n">
        <f aca="false" ca="false" dt2D="false" dtr="false" t="normal">F497*M497/1000</f>
        <v>3.35</v>
      </c>
    </row>
    <row outlineLevel="0" r="498">
      <c r="A498" s="83" t="n"/>
      <c r="B498" s="84" t="n"/>
      <c r="C498" s="84" t="n"/>
      <c r="D498" s="84" t="n"/>
      <c r="E498" s="83" t="s">
        <v>106</v>
      </c>
      <c r="F498" s="83" t="n">
        <v>5</v>
      </c>
      <c r="G498" s="83" t="n">
        <v>5</v>
      </c>
      <c r="H498" s="85" t="n"/>
      <c r="I498" s="83" t="n">
        <v>0.28</v>
      </c>
      <c r="J498" s="83" t="n">
        <v>0.04</v>
      </c>
      <c r="K498" s="83" t="n">
        <v>1.81</v>
      </c>
      <c r="L498" s="83" t="n">
        <v>8.27</v>
      </c>
      <c r="M498" s="270" t="n">
        <v>100</v>
      </c>
      <c r="N498" s="63" t="n">
        <f aca="false" ca="false" dt2D="false" dtr="false" t="normal">F498*M498/1000</f>
        <v>0.5</v>
      </c>
    </row>
    <row outlineLevel="0" r="499">
      <c r="A499" s="83" t="n"/>
      <c r="B499" s="84" t="n"/>
      <c r="C499" s="84" t="n"/>
      <c r="D499" s="84" t="n"/>
      <c r="E499" s="83" t="s">
        <v>64</v>
      </c>
      <c r="F499" s="83" t="n">
        <v>5</v>
      </c>
      <c r="G499" s="83" t="n">
        <v>5</v>
      </c>
      <c r="H499" s="85" t="n"/>
      <c r="I499" s="83" t="n">
        <v>0.14</v>
      </c>
      <c r="J499" s="83" t="n">
        <v>1</v>
      </c>
      <c r="K499" s="83" t="n">
        <v>0.16</v>
      </c>
      <c r="L499" s="83" t="n">
        <v>10.3</v>
      </c>
      <c r="M499" s="270" t="n">
        <v>190</v>
      </c>
      <c r="N499" s="63" t="n">
        <f aca="false" ca="false" dt2D="false" dtr="false" t="normal">F499*M499/1000</f>
        <v>0.95</v>
      </c>
    </row>
    <row outlineLevel="0" r="500">
      <c r="A500" s="83" t="n"/>
      <c r="B500" s="84" t="n"/>
      <c r="C500" s="84" t="n"/>
      <c r="D500" s="84" t="n"/>
      <c r="E500" s="83" t="s">
        <v>30</v>
      </c>
      <c r="F500" s="83" t="n">
        <v>0.5</v>
      </c>
      <c r="G500" s="83" t="n">
        <v>0.5</v>
      </c>
      <c r="H500" s="85" t="n"/>
      <c r="I500" s="83" t="s">
        <v>29</v>
      </c>
      <c r="J500" s="83" t="s">
        <v>29</v>
      </c>
      <c r="K500" s="83" t="s">
        <v>29</v>
      </c>
      <c r="L500" s="83" t="s">
        <v>29</v>
      </c>
      <c r="M500" s="270" t="n">
        <v>16</v>
      </c>
      <c r="N500" s="63" t="n">
        <f aca="false" ca="false" dt2D="false" dtr="false" t="normal">F500*M500/1000</f>
        <v>0.008</v>
      </c>
    </row>
    <row outlineLevel="0" r="501">
      <c r="A501" s="83" t="n"/>
      <c r="B501" s="84" t="n"/>
      <c r="C501" s="84" t="n"/>
      <c r="D501" s="84" t="n"/>
      <c r="E501" s="83" t="s">
        <v>107</v>
      </c>
      <c r="F501" s="83" t="n">
        <v>10</v>
      </c>
      <c r="G501" s="83" t="n">
        <v>10</v>
      </c>
      <c r="H501" s="85" t="n"/>
      <c r="I501" s="83" t="n">
        <v>0.08</v>
      </c>
      <c r="J501" s="83" t="n">
        <v>7.25</v>
      </c>
      <c r="K501" s="83" t="n">
        <v>0.26</v>
      </c>
      <c r="L501" s="83" t="n">
        <v>66.1</v>
      </c>
      <c r="M501" s="270" t="n">
        <v>670</v>
      </c>
      <c r="N501" s="63" t="n">
        <f aca="false" ca="false" dt2D="false" dtr="false" t="normal">F501*M501/1000</f>
        <v>6.7</v>
      </c>
    </row>
    <row outlineLevel="0" r="502">
      <c r="A502" s="83" t="n"/>
      <c r="B502" s="84" t="n"/>
      <c r="C502" s="84" t="n"/>
      <c r="D502" s="84" t="n"/>
      <c r="E502" s="83" t="s">
        <v>108</v>
      </c>
      <c r="F502" s="83" t="n">
        <v>46</v>
      </c>
      <c r="G502" s="83" t="n">
        <v>28</v>
      </c>
      <c r="H502" s="85" t="n"/>
      <c r="I502" s="83" t="n">
        <v>0.18</v>
      </c>
      <c r="J502" s="83" t="n">
        <v>0.16</v>
      </c>
      <c r="K502" s="83" t="n">
        <v>4.1</v>
      </c>
      <c r="L502" s="83" t="n">
        <v>18.22</v>
      </c>
      <c r="M502" s="270" t="n">
        <v>100</v>
      </c>
      <c r="N502" s="63" t="n">
        <f aca="false" ca="false" dt2D="false" dtr="false" t="normal">F502*M502/1000</f>
        <v>4.6</v>
      </c>
    </row>
    <row customHeight="true" ht="11.25" outlineLevel="0" r="503">
      <c r="A503" s="83" t="n"/>
      <c r="B503" s="84" t="s">
        <v>111</v>
      </c>
      <c r="C503" s="84" t="n"/>
      <c r="D503" s="84" t="n"/>
      <c r="E503" s="83" t="s">
        <v>112</v>
      </c>
      <c r="F503" s="83" t="n">
        <v>4</v>
      </c>
      <c r="G503" s="83" t="n"/>
      <c r="H503" s="85" t="n"/>
      <c r="I503" s="83" t="n">
        <v>0.54</v>
      </c>
      <c r="J503" s="83" t="n">
        <v>2.16</v>
      </c>
      <c r="K503" s="83" t="n">
        <v>0.74</v>
      </c>
      <c r="L503" s="83" t="n">
        <v>24.42</v>
      </c>
      <c r="M503" s="270" t="n">
        <v>500</v>
      </c>
      <c r="N503" s="63" t="n">
        <f aca="false" ca="false" dt2D="false" dtr="false" t="normal">F503*M503/1000</f>
        <v>2</v>
      </c>
    </row>
    <row outlineLevel="0" r="504">
      <c r="A504" s="83" t="s">
        <v>113</v>
      </c>
      <c r="B504" s="202" t="s"/>
      <c r="C504" s="84" t="n"/>
      <c r="D504" s="84" t="n"/>
      <c r="E504" s="83" t="s">
        <v>114</v>
      </c>
      <c r="F504" s="83" t="n">
        <v>100</v>
      </c>
      <c r="G504" s="83" t="n"/>
      <c r="H504" s="85" t="n"/>
      <c r="I504" s="83" t="n">
        <v>2.82</v>
      </c>
      <c r="J504" s="83" t="n">
        <v>3.2</v>
      </c>
      <c r="K504" s="83" t="n">
        <v>4.73</v>
      </c>
      <c r="L504" s="83" t="n">
        <v>58</v>
      </c>
      <c r="M504" s="270" t="n">
        <v>65</v>
      </c>
      <c r="N504" s="63" t="n">
        <f aca="false" ca="false" dt2D="false" dtr="false" t="normal">F504*M504/1000</f>
        <v>6.5</v>
      </c>
    </row>
    <row outlineLevel="0" r="505">
      <c r="A505" s="83" t="n"/>
      <c r="B505" s="87" t="s"/>
      <c r="C505" s="84" t="n">
        <v>200</v>
      </c>
      <c r="D505" s="84" t="n">
        <v>200</v>
      </c>
      <c r="E505" s="83" t="s">
        <v>28</v>
      </c>
      <c r="F505" s="83" t="n">
        <v>11.1</v>
      </c>
      <c r="G505" s="83" t="n"/>
      <c r="H505" s="85" t="n"/>
      <c r="I505" s="83" t="s">
        <v>29</v>
      </c>
      <c r="J505" s="83" t="s">
        <v>29</v>
      </c>
      <c r="K505" s="83" t="n">
        <v>11.088</v>
      </c>
      <c r="L505" s="83" t="n">
        <v>42.67</v>
      </c>
      <c r="M505" s="270" t="n">
        <v>80</v>
      </c>
      <c r="N505" s="63" t="n">
        <f aca="false" ca="false" dt2D="false" dtr="false" t="normal">F505*M505/1000</f>
        <v>0.888</v>
      </c>
    </row>
    <row customHeight="true" ht="11.25" outlineLevel="0" r="506">
      <c r="A506" s="83" t="n"/>
      <c r="B506" s="84" t="s">
        <v>37</v>
      </c>
      <c r="C506" s="84" t="n">
        <v>70</v>
      </c>
      <c r="D506" s="84" t="n">
        <v>90</v>
      </c>
      <c r="E506" s="83" t="s">
        <v>38</v>
      </c>
      <c r="F506" s="83" t="n">
        <v>80</v>
      </c>
      <c r="G506" s="83" t="n">
        <v>80</v>
      </c>
      <c r="H506" s="85" t="n"/>
      <c r="I506" s="83" t="n">
        <v>6.96</v>
      </c>
      <c r="J506" s="83" t="n">
        <v>1.2</v>
      </c>
      <c r="K506" s="83" t="n">
        <v>32.96</v>
      </c>
      <c r="L506" s="83" t="n">
        <v>181</v>
      </c>
      <c r="M506" s="270" t="n">
        <v>60</v>
      </c>
      <c r="N506" s="63" t="n">
        <f aca="false" ca="false" dt2D="false" dtr="false" t="normal">F506*M506/1000</f>
        <v>4.8</v>
      </c>
    </row>
    <row outlineLevel="0" r="507">
      <c r="A507" s="83" t="n"/>
      <c r="B507" s="87" t="s"/>
      <c r="C507" s="84" t="n">
        <v>10</v>
      </c>
      <c r="D507" s="84" t="n">
        <v>10</v>
      </c>
      <c r="E507" s="83" t="s">
        <v>39</v>
      </c>
      <c r="F507" s="83" t="n">
        <v>10</v>
      </c>
      <c r="G507" s="83" t="n"/>
      <c r="H507" s="85" t="n"/>
      <c r="I507" s="83" t="n">
        <v>2.68</v>
      </c>
      <c r="J507" s="83" t="n">
        <v>2.57</v>
      </c>
      <c r="K507" s="83" t="s">
        <v>29</v>
      </c>
      <c r="L507" s="83" t="n">
        <v>33.79</v>
      </c>
      <c r="M507" s="270" t="n">
        <v>650</v>
      </c>
      <c r="N507" s="63" t="n">
        <f aca="false" ca="false" dt2D="false" dtr="false" t="normal">F507*M507/1000</f>
        <v>6.5</v>
      </c>
    </row>
    <row outlineLevel="0" r="508">
      <c r="A508" s="83" t="n"/>
      <c r="B508" s="84" t="n"/>
      <c r="C508" s="84" t="n">
        <v>10</v>
      </c>
      <c r="D508" s="84" t="n">
        <v>10</v>
      </c>
      <c r="E508" s="83" t="s">
        <v>40</v>
      </c>
      <c r="F508" s="83" t="n">
        <v>10</v>
      </c>
      <c r="G508" s="83" t="n"/>
      <c r="H508" s="85" t="n"/>
      <c r="I508" s="83" t="n">
        <v>0.08</v>
      </c>
      <c r="J508" s="83" t="n">
        <v>7.25</v>
      </c>
      <c r="K508" s="83" t="n">
        <v>0.26</v>
      </c>
      <c r="L508" s="83" t="n">
        <v>66.1</v>
      </c>
      <c r="M508" s="270" t="n">
        <v>670</v>
      </c>
      <c r="N508" s="63" t="n">
        <f aca="false" ca="false" dt2D="false" dtr="false" t="normal">F508*M508/1000</f>
        <v>6.7</v>
      </c>
    </row>
    <row ht="22.5" outlineLevel="0" r="509">
      <c r="A509" s="83" t="n"/>
      <c r="B509" s="84" t="s">
        <v>115</v>
      </c>
      <c r="C509" s="84" t="n">
        <v>120</v>
      </c>
      <c r="D509" s="84" t="n">
        <v>120</v>
      </c>
      <c r="E509" s="83" t="s">
        <v>44</v>
      </c>
      <c r="F509" s="83" t="n">
        <v>120</v>
      </c>
      <c r="G509" s="83" t="n">
        <v>120</v>
      </c>
      <c r="H509" s="85" t="n">
        <v>120</v>
      </c>
      <c r="I509" s="86" t="n">
        <v>1.8</v>
      </c>
      <c r="J509" s="86" t="n">
        <v>0.84</v>
      </c>
      <c r="K509" s="86" t="n">
        <v>18.31</v>
      </c>
      <c r="L509" s="86" t="n">
        <v>74.76</v>
      </c>
      <c r="M509" s="270" t="n">
        <v>150</v>
      </c>
      <c r="N509" s="63" t="n">
        <f aca="false" ca="false" dt2D="false" dtr="false" t="normal">F509*M509/1000</f>
        <v>18</v>
      </c>
    </row>
    <row customHeight="true" ht="13.5" outlineLevel="0" r="510">
      <c r="A510" s="83" t="s">
        <v>45</v>
      </c>
      <c r="B510" s="84" t="s">
        <v>390</v>
      </c>
      <c r="C510" s="84" t="n">
        <v>100</v>
      </c>
      <c r="D510" s="84" t="n">
        <v>100</v>
      </c>
      <c r="E510" s="83" t="s">
        <v>390</v>
      </c>
      <c r="F510" s="83" t="n">
        <v>200</v>
      </c>
      <c r="G510" s="83" t="n">
        <v>100</v>
      </c>
      <c r="H510" s="85" t="n">
        <v>100</v>
      </c>
      <c r="I510" s="86" t="n"/>
      <c r="J510" s="86" t="n"/>
      <c r="K510" s="86" t="n">
        <v>19</v>
      </c>
      <c r="L510" s="86" t="n">
        <v>75</v>
      </c>
      <c r="M510" s="270" t="n">
        <v>80</v>
      </c>
      <c r="N510" s="63" t="n">
        <f aca="false" ca="false" dt2D="false" dtr="false" t="normal">F510*M510/1000</f>
        <v>16</v>
      </c>
    </row>
    <row ht="21" outlineLevel="0" r="511">
      <c r="A511" s="93" t="n"/>
      <c r="B511" s="187" t="s">
        <v>47</v>
      </c>
      <c r="C511" s="187" t="n"/>
      <c r="D511" s="187" t="n"/>
      <c r="E511" s="93" t="n"/>
      <c r="F511" s="93" t="n"/>
      <c r="G511" s="93" t="n"/>
      <c r="H511" s="93" t="n"/>
      <c r="I511" s="196" t="e">
        <f aca="false" ca="false" dt2D="false" dtr="false" t="normal">I493+#REF!+#REF!+#REF!+I509+I510</f>
        <v>#REF!</v>
      </c>
      <c r="J511" s="196" t="e">
        <f aca="false" ca="false" dt2D="false" dtr="false" t="normal">J493+#REF!+#REF!+#REF!+J509+J510</f>
        <v>#REF!</v>
      </c>
      <c r="K511" s="196" t="e">
        <f aca="false" ca="false" dt2D="false" dtr="false" t="normal">K493+#REF!+#REF!+#REF!+K509+K510</f>
        <v>#REF!</v>
      </c>
      <c r="L511" s="196" t="e">
        <f aca="false" ca="false" dt2D="false" dtr="false" t="normal">L493+#REF!+#REF!+#REF!+L509+L510</f>
        <v>#REF!</v>
      </c>
      <c r="M511" s="338" t="n"/>
      <c r="N511" s="79" t="n">
        <f aca="false" ca="false" dt2D="false" dtr="false" t="normal">SUM(N493:N510)</f>
        <v>117.052</v>
      </c>
    </row>
    <row outlineLevel="0" r="512">
      <c r="A512" s="187" t="s">
        <v>48</v>
      </c>
      <c r="B512" s="188" t="s"/>
      <c r="C512" s="187" t="n"/>
      <c r="D512" s="187" t="n"/>
      <c r="E512" s="88" t="n"/>
      <c r="F512" s="88" t="n"/>
      <c r="G512" s="88" t="n"/>
      <c r="H512" s="88" t="n"/>
      <c r="I512" s="88" t="n"/>
      <c r="J512" s="88" t="n"/>
      <c r="K512" s="88" t="n"/>
      <c r="L512" s="88" t="n"/>
      <c r="M512" s="270" t="n"/>
      <c r="N512" s="63" t="n"/>
    </row>
    <row customHeight="true" ht="11.25" outlineLevel="0" r="513">
      <c r="A513" s="88" t="s">
        <v>296</v>
      </c>
      <c r="B513" s="89" t="s">
        <v>297</v>
      </c>
      <c r="C513" s="89" t="n"/>
      <c r="D513" s="89" t="n"/>
      <c r="E513" s="88" t="s">
        <v>119</v>
      </c>
      <c r="F513" s="88" t="n">
        <v>111.5</v>
      </c>
      <c r="G513" s="88" t="n">
        <v>87.5</v>
      </c>
      <c r="H513" s="88" t="n"/>
      <c r="I513" s="88" t="n">
        <v>1.67</v>
      </c>
      <c r="J513" s="88" t="n">
        <v>0.09</v>
      </c>
      <c r="K513" s="88" t="n">
        <v>8.92</v>
      </c>
      <c r="L513" s="88" t="n">
        <v>37.46</v>
      </c>
      <c r="M513" s="270" t="n">
        <v>35</v>
      </c>
      <c r="N513" s="63" t="n">
        <f aca="false" ca="false" dt2D="false" dtr="false" t="normal">F513*M513/1000</f>
        <v>3.9025</v>
      </c>
    </row>
    <row outlineLevel="0" r="514">
      <c r="A514" s="88" t="n"/>
      <c r="B514" s="91" t="s"/>
      <c r="C514" s="89" t="n">
        <v>120</v>
      </c>
      <c r="D514" s="89" t="n">
        <v>140</v>
      </c>
      <c r="E514" s="88" t="s">
        <v>53</v>
      </c>
      <c r="F514" s="88" t="n">
        <v>35.5</v>
      </c>
      <c r="G514" s="88" t="n">
        <v>31.24</v>
      </c>
      <c r="H514" s="88" t="n"/>
      <c r="I514" s="88" t="n">
        <v>0.14</v>
      </c>
      <c r="J514" s="88" t="n">
        <v>0.13</v>
      </c>
      <c r="K514" s="88" t="n">
        <v>3.25</v>
      </c>
      <c r="L514" s="88" t="n">
        <v>14.06</v>
      </c>
      <c r="M514" s="270" t="n">
        <v>100</v>
      </c>
      <c r="N514" s="63" t="n">
        <f aca="false" ca="false" dt2D="false" dtr="false" t="normal">F514*M514/1000</f>
        <v>3.55</v>
      </c>
    </row>
    <row outlineLevel="0" r="515">
      <c r="A515" s="88" t="n"/>
      <c r="B515" s="89" t="n"/>
      <c r="C515" s="89" t="n"/>
      <c r="D515" s="89" t="n"/>
      <c r="E515" s="88" t="s">
        <v>147</v>
      </c>
      <c r="F515" s="88" t="n">
        <v>5</v>
      </c>
      <c r="G515" s="88" t="n">
        <v>5</v>
      </c>
      <c r="H515" s="88" t="n"/>
      <c r="I515" s="88" t="n"/>
      <c r="J515" s="88" t="n">
        <v>4.99</v>
      </c>
      <c r="K515" s="88" t="n"/>
      <c r="L515" s="88" t="n">
        <v>44.95</v>
      </c>
      <c r="M515" s="270" t="n">
        <v>140</v>
      </c>
      <c r="N515" s="63" t="n">
        <f aca="false" ca="false" dt2D="false" dtr="false" t="normal">F515*M515/1000</f>
        <v>0.7</v>
      </c>
    </row>
    <row ht="22.5" outlineLevel="0" r="516">
      <c r="A516" s="88" t="n"/>
      <c r="B516" s="89" t="s">
        <v>298</v>
      </c>
      <c r="C516" s="89" t="n"/>
      <c r="D516" s="89" t="n"/>
      <c r="E516" s="88" t="s">
        <v>28</v>
      </c>
      <c r="F516" s="88" t="n">
        <v>2.5</v>
      </c>
      <c r="G516" s="88" t="n">
        <v>2.5</v>
      </c>
      <c r="H516" s="88" t="n"/>
      <c r="I516" s="88" t="s">
        <v>29</v>
      </c>
      <c r="J516" s="88" t="s">
        <v>29</v>
      </c>
      <c r="K516" s="88" t="n">
        <v>3.74</v>
      </c>
      <c r="L516" s="88" t="n">
        <v>14.21</v>
      </c>
      <c r="M516" s="270" t="n">
        <v>80</v>
      </c>
      <c r="N516" s="63" t="n">
        <f aca="false" ca="false" dt2D="false" dtr="false" t="normal">F516*M516/1000</f>
        <v>0.2</v>
      </c>
    </row>
    <row outlineLevel="0" r="517">
      <c r="A517" s="88" t="s">
        <v>299</v>
      </c>
      <c r="B517" s="89" t="n"/>
      <c r="C517" s="89" t="n"/>
      <c r="D517" s="89" t="n"/>
      <c r="E517" s="83" t="s">
        <v>64</v>
      </c>
      <c r="F517" s="88" t="n">
        <v>12.5</v>
      </c>
      <c r="G517" s="88" t="n">
        <v>12.5</v>
      </c>
      <c r="H517" s="88" t="n"/>
      <c r="I517" s="88" t="n">
        <v>0.03</v>
      </c>
      <c r="J517" s="88" t="n">
        <v>2.49</v>
      </c>
      <c r="K517" s="88" t="n">
        <v>0.4</v>
      </c>
      <c r="L517" s="88" t="n">
        <v>25.75</v>
      </c>
      <c r="M517" s="270" t="n">
        <v>190</v>
      </c>
      <c r="N517" s="63" t="n">
        <f aca="false" ca="false" dt2D="false" dtr="false" t="normal">F517*M517/1000</f>
        <v>2.375</v>
      </c>
    </row>
    <row outlineLevel="0" r="518">
      <c r="A518" s="88" t="n"/>
      <c r="B518" s="89" t="n"/>
      <c r="C518" s="89" t="n">
        <v>5</v>
      </c>
      <c r="D518" s="89" t="n">
        <v>5</v>
      </c>
      <c r="E518" s="88" t="s">
        <v>31</v>
      </c>
      <c r="F518" s="88" t="n">
        <v>5</v>
      </c>
      <c r="G518" s="88" t="n">
        <v>5</v>
      </c>
      <c r="H518" s="88" t="n"/>
      <c r="I518" s="88" t="n">
        <v>0.65</v>
      </c>
      <c r="J518" s="88" t="n">
        <v>36.25</v>
      </c>
      <c r="K518" s="88" t="n">
        <v>0.45</v>
      </c>
      <c r="L518" s="88" t="n">
        <v>33.5</v>
      </c>
      <c r="M518" s="270" t="n">
        <v>670</v>
      </c>
      <c r="N518" s="63" t="n">
        <f aca="false" ca="false" dt2D="false" dtr="false" t="normal">F518*M518/1000</f>
        <v>3.35</v>
      </c>
    </row>
    <row customHeight="true" ht="11.25" outlineLevel="0" r="519">
      <c r="A519" s="88" t="s">
        <v>301</v>
      </c>
      <c r="B519" s="89" t="s">
        <v>302</v>
      </c>
      <c r="C519" s="89" t="n"/>
      <c r="D519" s="89" t="n"/>
      <c r="E519" s="88" t="s">
        <v>303</v>
      </c>
      <c r="F519" s="88" t="n">
        <v>10</v>
      </c>
      <c r="G519" s="88" t="n">
        <v>10</v>
      </c>
      <c r="H519" s="88" t="n"/>
      <c r="I519" s="88" t="n">
        <v>1.07</v>
      </c>
      <c r="J519" s="88" t="n">
        <v>0.28</v>
      </c>
      <c r="K519" s="88" t="n">
        <v>12.45</v>
      </c>
      <c r="L519" s="88" t="n">
        <v>33.9</v>
      </c>
      <c r="M519" s="270" t="n">
        <v>50</v>
      </c>
      <c r="N519" s="63" t="n">
        <f aca="false" ca="false" dt2D="false" dtr="false" t="normal">F519*M519/1000</f>
        <v>0.5</v>
      </c>
    </row>
    <row ht="22.5" outlineLevel="0" r="520">
      <c r="A520" s="88" t="n"/>
      <c r="B520" s="194" t="s"/>
      <c r="C520" s="89" t="s">
        <v>58</v>
      </c>
      <c r="D520" s="89" t="s">
        <v>58</v>
      </c>
      <c r="E520" s="88" t="s">
        <v>59</v>
      </c>
      <c r="F520" s="88" t="n">
        <v>100</v>
      </c>
      <c r="G520" s="88" t="n">
        <v>75</v>
      </c>
      <c r="H520" s="88" t="n"/>
      <c r="I520" s="88" t="n">
        <v>2</v>
      </c>
      <c r="J520" s="88" t="n">
        <v>0.28</v>
      </c>
      <c r="K520" s="88" t="n">
        <v>12.45</v>
      </c>
      <c r="L520" s="88" t="n">
        <v>57.61</v>
      </c>
      <c r="M520" s="270" t="n">
        <v>35</v>
      </c>
      <c r="N520" s="63" t="n">
        <f aca="false" ca="false" dt2D="false" dtr="false" t="normal">F520*M520/1000</f>
        <v>3.5</v>
      </c>
    </row>
    <row outlineLevel="0" r="521">
      <c r="A521" s="88" t="n"/>
      <c r="B521" s="91" t="s"/>
      <c r="C521" s="89" t="n"/>
      <c r="D521" s="89" t="n"/>
      <c r="E521" s="88" t="s">
        <v>51</v>
      </c>
      <c r="F521" s="88" t="n">
        <v>12.5</v>
      </c>
      <c r="G521" s="88" t="n">
        <v>10</v>
      </c>
      <c r="H521" s="88" t="n"/>
      <c r="I521" s="88" t="n">
        <v>0.16</v>
      </c>
      <c r="J521" s="88" t="n">
        <v>0.01</v>
      </c>
      <c r="K521" s="88" t="n">
        <v>0.84</v>
      </c>
      <c r="L521" s="88" t="n">
        <v>3.41</v>
      </c>
      <c r="M521" s="270" t="n">
        <v>45</v>
      </c>
      <c r="N521" s="63" t="n">
        <f aca="false" ca="false" dt2D="false" dtr="false" t="normal">F521*M521/1000</f>
        <v>0.5625</v>
      </c>
    </row>
    <row outlineLevel="0" r="522">
      <c r="A522" s="88" t="n"/>
      <c r="B522" s="89" t="n"/>
      <c r="C522" s="89" t="n"/>
      <c r="D522" s="89" t="n"/>
      <c r="E522" s="88" t="s">
        <v>60</v>
      </c>
      <c r="F522" s="88" t="n">
        <v>12</v>
      </c>
      <c r="G522" s="88" t="n">
        <v>10</v>
      </c>
      <c r="H522" s="88" t="n"/>
      <c r="I522" s="88" t="n">
        <v>0.16</v>
      </c>
      <c r="J522" s="88" t="s">
        <v>29</v>
      </c>
      <c r="K522" s="88" t="n">
        <v>0.98</v>
      </c>
      <c r="L522" s="88" t="n">
        <v>4.13</v>
      </c>
      <c r="M522" s="270" t="n">
        <v>40</v>
      </c>
      <c r="N522" s="63" t="n">
        <f aca="false" ca="false" dt2D="false" dtr="false" t="normal">F522*M522/1000</f>
        <v>0.48</v>
      </c>
    </row>
    <row outlineLevel="0" r="523">
      <c r="A523" s="88" t="n"/>
      <c r="B523" s="89" t="n"/>
      <c r="C523" s="89" t="n"/>
      <c r="D523" s="89" t="n"/>
      <c r="E523" s="88" t="s">
        <v>31</v>
      </c>
      <c r="F523" s="88" t="n">
        <v>2.5</v>
      </c>
      <c r="G523" s="88" t="n">
        <v>2.5</v>
      </c>
      <c r="H523" s="88" t="n"/>
      <c r="I523" s="88" t="n">
        <v>0.022</v>
      </c>
      <c r="J523" s="88" t="n">
        <v>2.03</v>
      </c>
      <c r="K523" s="88" t="n">
        <v>0.073</v>
      </c>
      <c r="L523" s="88" t="n">
        <v>18.51</v>
      </c>
      <c r="M523" s="270" t="n">
        <v>670</v>
      </c>
      <c r="N523" s="63" t="n">
        <f aca="false" ca="false" dt2D="false" dtr="false" t="normal">F523*M523/1000</f>
        <v>1.675</v>
      </c>
    </row>
    <row outlineLevel="0" r="524">
      <c r="A524" s="88" t="n"/>
      <c r="B524" s="89" t="n"/>
      <c r="C524" s="89" t="n"/>
      <c r="D524" s="89" t="n"/>
      <c r="E524" s="88" t="s">
        <v>30</v>
      </c>
      <c r="F524" s="88" t="n">
        <v>1</v>
      </c>
      <c r="G524" s="88" t="n"/>
      <c r="H524" s="88" t="n"/>
      <c r="I524" s="88" t="s">
        <v>29</v>
      </c>
      <c r="J524" s="88" t="s">
        <v>29</v>
      </c>
      <c r="K524" s="88" t="s">
        <v>29</v>
      </c>
      <c r="L524" s="88" t="s">
        <v>29</v>
      </c>
      <c r="M524" s="270" t="n">
        <v>16</v>
      </c>
      <c r="N524" s="63" t="n">
        <f aca="false" ca="false" dt2D="false" dtr="false" t="normal">F524*M524/1000</f>
        <v>0.016</v>
      </c>
    </row>
    <row ht="22.5" outlineLevel="0" r="525">
      <c r="A525" s="88" t="n"/>
      <c r="B525" s="89" t="n"/>
      <c r="C525" s="89" t="n"/>
      <c r="D525" s="89" t="n"/>
      <c r="E525" s="88" t="s">
        <v>305</v>
      </c>
      <c r="F525" s="88" t="n">
        <v>40</v>
      </c>
      <c r="G525" s="88" t="s">
        <v>159</v>
      </c>
      <c r="H525" s="88" t="n"/>
      <c r="I525" s="88" t="n">
        <v>10.4</v>
      </c>
      <c r="J525" s="88" t="n">
        <v>6.48</v>
      </c>
      <c r="K525" s="88" t="s">
        <v>29</v>
      </c>
      <c r="L525" s="88" t="n">
        <v>88.29</v>
      </c>
      <c r="M525" s="270" t="n">
        <v>440</v>
      </c>
      <c r="N525" s="63" t="n">
        <f aca="false" ca="false" dt2D="false" dtr="false" t="normal">F525*M525/1000</f>
        <v>17.6</v>
      </c>
    </row>
    <row ht="22.5" outlineLevel="0" r="526">
      <c r="A526" s="88" t="s">
        <v>306</v>
      </c>
      <c r="B526" s="89" t="s">
        <v>307</v>
      </c>
      <c r="C526" s="89" t="n"/>
      <c r="D526" s="89" t="n"/>
      <c r="E526" s="88" t="s">
        <v>125</v>
      </c>
      <c r="F526" s="88" t="n">
        <v>76</v>
      </c>
      <c r="G526" s="88" t="n">
        <v>56</v>
      </c>
      <c r="H526" s="88" t="n"/>
      <c r="I526" s="191" t="n">
        <v>14.14</v>
      </c>
      <c r="J526" s="191" t="n">
        <v>9.12</v>
      </c>
      <c r="K526" s="88" t="n"/>
      <c r="L526" s="88" t="n">
        <v>124.3</v>
      </c>
      <c r="M526" s="270" t="n">
        <v>440</v>
      </c>
      <c r="N526" s="63" t="n">
        <f aca="false" ca="false" dt2D="false" dtr="false" t="normal">F526*M526/1000</f>
        <v>33.44</v>
      </c>
    </row>
    <row outlineLevel="0" r="527">
      <c r="A527" s="88" t="n"/>
      <c r="B527" s="89" t="n"/>
      <c r="C527" s="89" t="n">
        <v>75</v>
      </c>
      <c r="D527" s="89" t="n">
        <v>75</v>
      </c>
      <c r="E527" s="88" t="s">
        <v>60</v>
      </c>
      <c r="F527" s="88" t="n">
        <v>10</v>
      </c>
      <c r="G527" s="88" t="n">
        <v>8</v>
      </c>
      <c r="H527" s="88" t="n"/>
      <c r="I527" s="88" t="n"/>
      <c r="J527" s="88" t="s">
        <v>29</v>
      </c>
      <c r="K527" s="88" t="n">
        <v>1.04</v>
      </c>
      <c r="L527" s="88" t="n">
        <v>2.75</v>
      </c>
      <c r="M527" s="270" t="n">
        <v>40</v>
      </c>
      <c r="N527" s="63" t="n">
        <f aca="false" ca="false" dt2D="false" dtr="false" t="normal">F527*M527/1000</f>
        <v>0.4</v>
      </c>
    </row>
    <row outlineLevel="0" r="528">
      <c r="A528" s="88" t="n"/>
      <c r="B528" s="89" t="n"/>
      <c r="C528" s="89" t="n"/>
      <c r="D528" s="89" t="n"/>
      <c r="E528" s="88" t="s">
        <v>30</v>
      </c>
      <c r="F528" s="88" t="n">
        <v>1</v>
      </c>
      <c r="G528" s="88" t="n">
        <v>1</v>
      </c>
      <c r="H528" s="88" t="n"/>
      <c r="I528" s="88" t="s">
        <v>29</v>
      </c>
      <c r="J528" s="88" t="s">
        <v>29</v>
      </c>
      <c r="K528" s="88" t="s">
        <v>29</v>
      </c>
      <c r="L528" s="88" t="s">
        <v>29</v>
      </c>
      <c r="M528" s="270" t="n">
        <v>16</v>
      </c>
      <c r="N528" s="63" t="n">
        <f aca="false" ca="false" dt2D="false" dtr="false" t="normal">F528*M528/1000</f>
        <v>0.016</v>
      </c>
    </row>
    <row outlineLevel="0" r="529">
      <c r="A529" s="88" t="n"/>
      <c r="B529" s="89" t="n"/>
      <c r="C529" s="89" t="n"/>
      <c r="D529" s="89" t="n"/>
      <c r="E529" s="88" t="s">
        <v>308</v>
      </c>
      <c r="F529" s="88" t="n">
        <v>14</v>
      </c>
      <c r="G529" s="88" t="n">
        <v>14</v>
      </c>
      <c r="H529" s="88" t="n"/>
      <c r="I529" s="88" t="n">
        <v>1.21</v>
      </c>
      <c r="J529" s="88" t="n">
        <v>0.21</v>
      </c>
      <c r="K529" s="88" t="n">
        <v>5.59</v>
      </c>
      <c r="L529" s="88" t="n">
        <v>20.9</v>
      </c>
      <c r="M529" s="270" t="n">
        <v>60</v>
      </c>
      <c r="N529" s="63" t="n">
        <f aca="false" ca="false" dt2D="false" dtr="false" t="normal">F529*M529/1000</f>
        <v>0.84</v>
      </c>
    </row>
    <row outlineLevel="0" r="530">
      <c r="A530" s="88" t="n"/>
      <c r="B530" s="89" t="n"/>
      <c r="C530" s="89" t="n"/>
      <c r="D530" s="89" t="n"/>
      <c r="E530" s="88" t="s">
        <v>309</v>
      </c>
      <c r="F530" s="88" t="n">
        <v>8</v>
      </c>
      <c r="G530" s="88" t="n">
        <v>8</v>
      </c>
      <c r="H530" s="88" t="n"/>
      <c r="I530" s="88" t="n">
        <v>0.52</v>
      </c>
      <c r="J530" s="88" t="n">
        <v>0.09</v>
      </c>
      <c r="K530" s="88" t="n">
        <v>3.68</v>
      </c>
      <c r="L530" s="88" t="n">
        <v>14.48</v>
      </c>
      <c r="M530" s="270" t="n">
        <v>100</v>
      </c>
      <c r="N530" s="63" t="n">
        <f aca="false" ca="false" dt2D="false" dtr="false" t="normal">F530*M530/1000</f>
        <v>0.8</v>
      </c>
    </row>
    <row outlineLevel="0" r="531">
      <c r="A531" s="88" t="n"/>
      <c r="B531" s="89" t="n"/>
      <c r="C531" s="89" t="n"/>
      <c r="D531" s="89" t="n"/>
      <c r="E531" s="88" t="s">
        <v>310</v>
      </c>
      <c r="F531" s="88" t="n">
        <v>5</v>
      </c>
      <c r="G531" s="88" t="n">
        <v>5</v>
      </c>
      <c r="H531" s="88" t="n"/>
      <c r="I531" s="88" t="n"/>
      <c r="J531" s="88" t="n">
        <v>4.99</v>
      </c>
      <c r="K531" s="88" t="n"/>
      <c r="L531" s="88" t="n">
        <v>44.85</v>
      </c>
      <c r="M531" s="270" t="n">
        <v>140</v>
      </c>
      <c r="N531" s="63" t="n">
        <f aca="false" ca="false" dt2D="false" dtr="false" t="normal">F531*M531/1000</f>
        <v>0.7</v>
      </c>
    </row>
    <row outlineLevel="0" r="532">
      <c r="A532" s="88" t="n"/>
      <c r="B532" s="89" t="n"/>
      <c r="C532" s="89" t="n"/>
      <c r="D532" s="89" t="n"/>
      <c r="E532" s="88" t="s">
        <v>311</v>
      </c>
      <c r="F532" s="88" t="n">
        <v>17</v>
      </c>
      <c r="G532" s="88" t="n">
        <v>17</v>
      </c>
      <c r="H532" s="88" t="n"/>
      <c r="I532" s="88" t="n"/>
      <c r="J532" s="88" t="n"/>
      <c r="K532" s="88" t="n"/>
      <c r="L532" s="88" t="n"/>
      <c r="M532" s="270" t="n">
        <v>65</v>
      </c>
      <c r="N532" s="63" t="n">
        <f aca="false" ca="false" dt2D="false" dtr="false" t="normal">F532*M532/1000</f>
        <v>1.105</v>
      </c>
    </row>
    <row customHeight="true" ht="11.25" outlineLevel="0" r="533">
      <c r="A533" s="88" t="s">
        <v>312</v>
      </c>
      <c r="B533" s="88" t="s">
        <v>313</v>
      </c>
      <c r="C533" s="95" t="n"/>
      <c r="D533" s="95" t="n"/>
      <c r="E533" s="88" t="s">
        <v>314</v>
      </c>
      <c r="F533" s="88" t="n">
        <v>47.6</v>
      </c>
      <c r="G533" s="88" t="n">
        <v>47.6</v>
      </c>
      <c r="H533" s="88" t="n"/>
      <c r="I533" s="88" t="n">
        <v>5.99</v>
      </c>
      <c r="J533" s="88" t="n">
        <v>1.55</v>
      </c>
      <c r="K533" s="88" t="n">
        <v>29.76</v>
      </c>
      <c r="L533" s="88" t="n">
        <v>157.9</v>
      </c>
      <c r="M533" s="270" t="n">
        <v>100</v>
      </c>
      <c r="N533" s="63" t="n">
        <f aca="false" ca="false" dt2D="false" dtr="false" t="normal">F533*M533/1000</f>
        <v>4.76</v>
      </c>
    </row>
    <row outlineLevel="0" r="534">
      <c r="A534" s="88" t="n"/>
      <c r="B534" s="100" t="s"/>
      <c r="C534" s="101" t="n">
        <v>130</v>
      </c>
      <c r="D534" s="101" t="n">
        <v>180</v>
      </c>
      <c r="E534" s="88" t="s">
        <v>31</v>
      </c>
      <c r="F534" s="88" t="n">
        <v>4.5</v>
      </c>
      <c r="G534" s="88" t="n">
        <v>4.5</v>
      </c>
      <c r="H534" s="88" t="n"/>
      <c r="I534" s="88" t="n">
        <v>0.04</v>
      </c>
      <c r="J534" s="88" t="n">
        <v>3.6</v>
      </c>
      <c r="K534" s="88" t="n">
        <v>0.13</v>
      </c>
      <c r="L534" s="88" t="n">
        <v>33.05</v>
      </c>
      <c r="M534" s="270" t="n">
        <v>670</v>
      </c>
      <c r="N534" s="63" t="n">
        <f aca="false" ca="false" dt2D="false" dtr="false" t="normal">F534*M534/1000</f>
        <v>3.015</v>
      </c>
    </row>
    <row outlineLevel="0" r="535">
      <c r="A535" s="88" t="n"/>
      <c r="B535" s="89" t="n"/>
      <c r="C535" s="89" t="n"/>
      <c r="D535" s="89" t="n"/>
      <c r="E535" s="88" t="s">
        <v>30</v>
      </c>
      <c r="F535" s="88" t="n">
        <v>2</v>
      </c>
      <c r="G535" s="88" t="n">
        <v>2</v>
      </c>
      <c r="H535" s="88" t="n"/>
      <c r="I535" s="88" t="s">
        <v>29</v>
      </c>
      <c r="J535" s="88" t="s">
        <v>29</v>
      </c>
      <c r="K535" s="88" t="s">
        <v>29</v>
      </c>
      <c r="L535" s="88" t="s">
        <v>29</v>
      </c>
      <c r="M535" s="270" t="n">
        <v>16</v>
      </c>
      <c r="N535" s="63" t="n">
        <f aca="false" ca="false" dt2D="false" dtr="false" t="normal">F535*M535/1000</f>
        <v>0.032</v>
      </c>
    </row>
    <row customHeight="true" ht="11.25" outlineLevel="0" r="536">
      <c r="A536" s="88" t="s">
        <v>78</v>
      </c>
      <c r="B536" s="89" t="s">
        <v>79</v>
      </c>
      <c r="C536" s="90" t="n"/>
      <c r="D536" s="90" t="n"/>
      <c r="E536" s="88" t="s">
        <v>315</v>
      </c>
      <c r="F536" s="88" t="n">
        <v>25</v>
      </c>
      <c r="G536" s="88" t="n"/>
      <c r="H536" s="88" t="n"/>
      <c r="I536" s="88" t="n">
        <v>1.04</v>
      </c>
      <c r="J536" s="88" t="s">
        <v>29</v>
      </c>
      <c r="K536" s="191" t="n">
        <v>11</v>
      </c>
      <c r="L536" s="193" t="n">
        <v>46.8</v>
      </c>
      <c r="M536" s="270" t="n">
        <v>148</v>
      </c>
      <c r="N536" s="63" t="n">
        <f aca="false" ca="false" dt2D="false" dtr="false" t="normal">F536*M536/1000</f>
        <v>3.7</v>
      </c>
    </row>
    <row outlineLevel="0" r="537">
      <c r="A537" s="88" t="n"/>
      <c r="B537" s="91" t="s"/>
      <c r="C537" s="92" t="n">
        <v>200</v>
      </c>
      <c r="D537" s="92" t="n">
        <v>200</v>
      </c>
      <c r="E537" s="88" t="s">
        <v>28</v>
      </c>
      <c r="F537" s="88" t="n">
        <v>20</v>
      </c>
      <c r="G537" s="88" t="n"/>
      <c r="H537" s="88" t="n"/>
      <c r="I537" s="88" t="s">
        <v>29</v>
      </c>
      <c r="J537" s="88" t="s">
        <v>29</v>
      </c>
      <c r="K537" s="88" t="n">
        <v>19.96</v>
      </c>
      <c r="L537" s="193" t="n">
        <v>75.8</v>
      </c>
      <c r="M537" s="270" t="n">
        <v>80</v>
      </c>
      <c r="N537" s="63" t="n">
        <f aca="false" ca="false" dt2D="false" dtr="false" t="normal">F537*M537/1000</f>
        <v>1.6</v>
      </c>
    </row>
    <row outlineLevel="0" r="538">
      <c r="A538" s="88" t="n"/>
      <c r="B538" s="84" t="s">
        <v>81</v>
      </c>
      <c r="C538" s="84" t="s">
        <v>82</v>
      </c>
      <c r="D538" s="84" t="s">
        <v>83</v>
      </c>
      <c r="E538" s="104" t="s">
        <v>84</v>
      </c>
      <c r="F538" s="104" t="n">
        <v>40</v>
      </c>
      <c r="G538" s="104" t="n">
        <v>40</v>
      </c>
      <c r="H538" s="88" t="n">
        <v>40</v>
      </c>
      <c r="I538" s="83" t="n">
        <v>3.48</v>
      </c>
      <c r="J538" s="83" t="n">
        <v>0.6</v>
      </c>
      <c r="K538" s="83" t="n">
        <v>16</v>
      </c>
      <c r="L538" s="83" t="n">
        <v>83.6</v>
      </c>
      <c r="M538" s="270" t="n">
        <v>60</v>
      </c>
      <c r="N538" s="63" t="n">
        <f aca="false" ca="false" dt2D="false" dtr="false" t="normal">F538*M538/1000</f>
        <v>2.4</v>
      </c>
    </row>
    <row outlineLevel="0" r="539">
      <c r="A539" s="88" t="n"/>
      <c r="B539" s="84" t="n"/>
      <c r="C539" s="84" t="n"/>
      <c r="D539" s="84" t="n"/>
      <c r="E539" s="83" t="s">
        <v>85</v>
      </c>
      <c r="F539" s="83" t="n">
        <v>80</v>
      </c>
      <c r="G539" s="83" t="n">
        <v>80</v>
      </c>
      <c r="H539" s="85" t="n">
        <v>80</v>
      </c>
      <c r="I539" s="83" t="n">
        <v>5.28</v>
      </c>
      <c r="J539" s="83" t="n">
        <v>0.96</v>
      </c>
      <c r="K539" s="83" t="n">
        <v>28.24</v>
      </c>
      <c r="L539" s="83" t="n">
        <v>144.8</v>
      </c>
      <c r="M539" s="270" t="n">
        <v>51</v>
      </c>
      <c r="N539" s="63" t="n">
        <f aca="false" ca="false" dt2D="false" dtr="false" t="normal">F539*M539/1000</f>
        <v>4.08</v>
      </c>
    </row>
    <row customHeight="true" ht="12" outlineLevel="0" r="540">
      <c r="A540" s="203" t="n"/>
      <c r="B540" s="105" t="s">
        <v>316</v>
      </c>
      <c r="C540" s="204" t="n"/>
      <c r="D540" s="204" t="n"/>
      <c r="E540" s="105" t="s">
        <v>73</v>
      </c>
      <c r="F540" s="108" t="n">
        <v>30</v>
      </c>
      <c r="G540" s="108" t="n"/>
      <c r="H540" s="108" t="n"/>
      <c r="I540" s="108" t="n">
        <v>3.09</v>
      </c>
      <c r="J540" s="108" t="n">
        <v>0.33</v>
      </c>
      <c r="K540" s="108" t="n">
        <v>20.6</v>
      </c>
      <c r="L540" s="108" t="n">
        <v>100.2</v>
      </c>
      <c r="M540" s="298" t="n">
        <v>40</v>
      </c>
      <c r="N540" s="63" t="n">
        <f aca="false" ca="false" dt2D="false" dtr="false" t="normal">F540*M540/1000</f>
        <v>1.2</v>
      </c>
    </row>
    <row outlineLevel="0" r="541">
      <c r="A541" s="203" t="n"/>
      <c r="B541" s="112" t="s"/>
      <c r="C541" s="205" t="n">
        <v>90</v>
      </c>
      <c r="D541" s="205" t="n">
        <v>90</v>
      </c>
      <c r="E541" s="105" t="s">
        <v>397</v>
      </c>
      <c r="F541" s="108" t="n">
        <v>0.048</v>
      </c>
      <c r="G541" s="108" t="n">
        <v>2</v>
      </c>
      <c r="H541" s="108" t="n"/>
      <c r="I541" s="108" t="n">
        <v>0.25</v>
      </c>
      <c r="J541" s="108" t="n">
        <v>0.23</v>
      </c>
      <c r="K541" s="108" t="n">
        <v>0.01</v>
      </c>
      <c r="L541" s="108" t="n">
        <v>3.14</v>
      </c>
      <c r="M541" s="298" t="n">
        <v>12</v>
      </c>
      <c r="N541" s="63" t="n">
        <f aca="false" ca="false" dt2D="false" dtr="false" t="normal">F541*M541</f>
        <v>0.576</v>
      </c>
    </row>
    <row outlineLevel="0" r="542">
      <c r="A542" s="203" t="n"/>
      <c r="B542" s="114" t="n"/>
      <c r="C542" s="114" t="n"/>
      <c r="D542" s="114" t="n"/>
      <c r="E542" s="105" t="s">
        <v>232</v>
      </c>
      <c r="F542" s="108" t="n">
        <v>12</v>
      </c>
      <c r="G542" s="108" t="n"/>
      <c r="H542" s="108" t="n"/>
      <c r="I542" s="108" t="n">
        <v>0.38</v>
      </c>
      <c r="J542" s="108" t="n">
        <v>1.34</v>
      </c>
      <c r="K542" s="108" t="n">
        <v>0.38</v>
      </c>
      <c r="L542" s="108" t="n">
        <v>6.96</v>
      </c>
      <c r="M542" s="298" t="n">
        <v>65</v>
      </c>
      <c r="N542" s="63" t="n">
        <f aca="false" ca="false" dt2D="false" dtr="false" t="normal">F542*M542/1000</f>
        <v>0.78</v>
      </c>
    </row>
    <row outlineLevel="0" r="543">
      <c r="A543" s="203" t="n"/>
      <c r="B543" s="114" t="n"/>
      <c r="C543" s="114" t="n"/>
      <c r="D543" s="114" t="n"/>
      <c r="E543" s="105" t="s">
        <v>28</v>
      </c>
      <c r="F543" s="108" t="n">
        <v>9.6</v>
      </c>
      <c r="G543" s="108" t="n"/>
      <c r="H543" s="108" t="n"/>
      <c r="I543" s="108" t="n"/>
      <c r="J543" s="108" t="n"/>
      <c r="K543" s="108" t="n">
        <v>9.5</v>
      </c>
      <c r="L543" s="108" t="n">
        <v>36.3</v>
      </c>
      <c r="M543" s="298" t="n">
        <v>80</v>
      </c>
      <c r="N543" s="63" t="n">
        <f aca="false" ca="false" dt2D="false" dtr="false" t="normal">F543*M543/1000</f>
        <v>0.768</v>
      </c>
    </row>
    <row outlineLevel="0" r="544">
      <c r="A544" s="203" t="n"/>
      <c r="B544" s="114" t="n"/>
      <c r="C544" s="114" t="n"/>
      <c r="D544" s="114" t="n"/>
      <c r="E544" s="105" t="s">
        <v>139</v>
      </c>
      <c r="F544" s="108" t="n">
        <v>1.2</v>
      </c>
      <c r="G544" s="108" t="n"/>
      <c r="H544" s="108" t="n"/>
      <c r="I544" s="108" t="n"/>
      <c r="J544" s="108" t="n"/>
      <c r="K544" s="108" t="n"/>
      <c r="L544" s="108" t="n"/>
      <c r="M544" s="298" t="n">
        <v>400</v>
      </c>
      <c r="N544" s="63" t="n">
        <f aca="false" ca="false" dt2D="false" dtr="false" t="normal">F544*M544/1000</f>
        <v>0.48</v>
      </c>
    </row>
    <row customHeight="true" ht="11.25" outlineLevel="0" r="545">
      <c r="A545" s="203" t="n"/>
      <c r="B545" s="114" t="n"/>
      <c r="C545" s="114" t="n"/>
      <c r="D545" s="114" t="n"/>
      <c r="E545" s="105" t="s">
        <v>31</v>
      </c>
      <c r="F545" s="108" t="n">
        <v>2.5</v>
      </c>
      <c r="G545" s="108" t="n"/>
      <c r="H545" s="108" t="n"/>
      <c r="I545" s="108" t="n">
        <v>0.02</v>
      </c>
      <c r="J545" s="108" t="n">
        <v>1.8</v>
      </c>
      <c r="K545" s="108" t="n">
        <v>0.03</v>
      </c>
      <c r="L545" s="108" t="n">
        <v>16.5</v>
      </c>
      <c r="M545" s="298" t="n">
        <v>670</v>
      </c>
      <c r="N545" s="63" t="n">
        <f aca="false" ca="false" dt2D="false" dtr="false" t="normal">F545*M545/1000</f>
        <v>1.675</v>
      </c>
    </row>
    <row outlineLevel="0" r="546">
      <c r="A546" s="203" t="n"/>
      <c r="B546" s="114" t="n"/>
      <c r="C546" s="114" t="n"/>
      <c r="D546" s="114" t="n"/>
      <c r="E546" s="105" t="s">
        <v>57</v>
      </c>
      <c r="F546" s="108" t="n">
        <v>75</v>
      </c>
      <c r="G546" s="108" t="n">
        <v>60</v>
      </c>
      <c r="H546" s="108" t="n"/>
      <c r="I546" s="108" t="n">
        <v>1.08</v>
      </c>
      <c r="J546" s="108" t="n"/>
      <c r="K546" s="108" t="n">
        <v>2.7</v>
      </c>
      <c r="L546" s="108" t="n">
        <v>16.2</v>
      </c>
      <c r="M546" s="298" t="n">
        <v>40</v>
      </c>
      <c r="N546" s="63" t="n">
        <f aca="false" ca="false" dt2D="false" dtr="false" t="normal">F546*M546/1000</f>
        <v>3</v>
      </c>
    </row>
    <row outlineLevel="0" r="547">
      <c r="A547" s="203" t="n"/>
      <c r="B547" s="114" t="n"/>
      <c r="C547" s="114" t="n"/>
      <c r="D547" s="114" t="n"/>
      <c r="E547" s="105" t="s">
        <v>318</v>
      </c>
      <c r="F547" s="108" t="n">
        <v>3.5</v>
      </c>
      <c r="G547" s="108" t="n">
        <v>2.9</v>
      </c>
      <c r="H547" s="108" t="n"/>
      <c r="I547" s="108" t="n">
        <v>0.04</v>
      </c>
      <c r="J547" s="108" t="n"/>
      <c r="K547" s="108" t="n">
        <v>0.26</v>
      </c>
      <c r="L547" s="108" t="n">
        <v>1.18</v>
      </c>
      <c r="M547" s="298" t="n">
        <v>40</v>
      </c>
      <c r="N547" s="63" t="n">
        <f aca="false" ca="false" dt2D="false" dtr="false" t="normal">F547*M547/1000</f>
        <v>0.14</v>
      </c>
    </row>
    <row outlineLevel="0" r="548">
      <c r="A548" s="203" t="n"/>
      <c r="B548" s="114" t="n"/>
      <c r="C548" s="114" t="n"/>
      <c r="D548" s="114" t="n"/>
      <c r="E548" s="105" t="s">
        <v>30</v>
      </c>
      <c r="F548" s="108" t="n">
        <v>1</v>
      </c>
      <c r="G548" s="108" t="n"/>
      <c r="H548" s="108" t="n"/>
      <c r="I548" s="108" t="n"/>
      <c r="J548" s="108" t="n"/>
      <c r="K548" s="108" t="n"/>
      <c r="L548" s="108" t="n"/>
      <c r="M548" s="298" t="n">
        <v>16</v>
      </c>
      <c r="N548" s="63" t="n">
        <f aca="false" ca="false" dt2D="false" dtr="false" t="normal">F548*M548/1000</f>
        <v>0.016</v>
      </c>
    </row>
    <row customHeight="true" ht="15.75" outlineLevel="0" r="549">
      <c r="A549" s="203" t="n"/>
      <c r="B549" s="114" t="n"/>
      <c r="C549" s="114" t="n"/>
      <c r="D549" s="114" t="n"/>
      <c r="E549" s="105" t="s">
        <v>31</v>
      </c>
      <c r="F549" s="108" t="n">
        <v>12</v>
      </c>
      <c r="G549" s="108" t="n"/>
      <c r="H549" s="108" t="n"/>
      <c r="I549" s="108" t="n">
        <v>0.09</v>
      </c>
      <c r="J549" s="108" t="n"/>
      <c r="K549" s="108" t="n">
        <v>0.15</v>
      </c>
      <c r="L549" s="108" t="n">
        <v>78.6</v>
      </c>
      <c r="M549" s="298" t="n">
        <v>670</v>
      </c>
      <c r="N549" s="63" t="n">
        <f aca="false" ca="false" dt2D="false" dtr="false" t="normal">F549*M549/1000</f>
        <v>8.04</v>
      </c>
    </row>
    <row customHeight="true" ht="11.25" outlineLevel="0" r="550">
      <c r="A550" s="104" t="n"/>
      <c r="B550" s="89" t="s">
        <v>404</v>
      </c>
      <c r="C550" s="89" t="n">
        <v>100</v>
      </c>
      <c r="D550" s="89" t="n">
        <v>100</v>
      </c>
      <c r="E550" s="88" t="s">
        <v>404</v>
      </c>
      <c r="F550" s="104" t="n">
        <v>100</v>
      </c>
      <c r="G550" s="88" t="n">
        <v>100</v>
      </c>
      <c r="H550" s="88" t="n"/>
      <c r="I550" s="88" t="n">
        <v>0.2</v>
      </c>
      <c r="J550" s="88" t="n">
        <v>5.4</v>
      </c>
      <c r="K550" s="88" t="n">
        <v>32</v>
      </c>
      <c r="L550" s="88" t="n">
        <v>144</v>
      </c>
      <c r="M550" s="270" t="n">
        <v>500</v>
      </c>
      <c r="N550" s="63" t="n">
        <f aca="false" ca="false" dt2D="false" dtr="false" t="normal">F550*M550/1000</f>
        <v>50</v>
      </c>
    </row>
    <row customFormat="true" ht="21" outlineLevel="0" r="551" s="339">
      <c r="A551" s="93" t="n"/>
      <c r="B551" s="187" t="s">
        <v>96</v>
      </c>
      <c r="C551" s="187" t="n"/>
      <c r="D551" s="187" t="n"/>
      <c r="E551" s="93" t="n"/>
      <c r="F551" s="93" t="n"/>
      <c r="G551" s="93" t="n"/>
      <c r="H551" s="93" t="n"/>
      <c r="I551" s="196" t="n">
        <v>84.292</v>
      </c>
      <c r="J551" s="196" t="n">
        <v>91.679</v>
      </c>
      <c r="K551" s="196" t="n">
        <v>243.103</v>
      </c>
      <c r="L551" s="196" t="n">
        <v>1650.02</v>
      </c>
      <c r="M551" s="340" t="n"/>
      <c r="N551" s="79" t="n">
        <f aca="false" ca="false" dt2D="false" dtr="false" t="normal">SUM(N513:N550)</f>
        <v>161.974</v>
      </c>
    </row>
    <row customFormat="true" ht="12.75" outlineLevel="0" r="552" s="339">
      <c r="A552" s="327" t="n"/>
      <c r="B552" s="324" t="s">
        <v>266</v>
      </c>
      <c r="C552" s="324" t="n"/>
      <c r="D552" s="324" t="n"/>
      <c r="E552" s="327" t="n"/>
      <c r="F552" s="327" t="n"/>
      <c r="G552" s="327" t="n"/>
      <c r="H552" s="302" t="n"/>
      <c r="I552" s="328" t="e">
        <f aca="false" ca="false" dt2D="false" dtr="false" t="normal">I551+I511</f>
        <v>#REF!</v>
      </c>
      <c r="J552" s="328" t="e">
        <f aca="false" ca="false" dt2D="false" dtr="false" t="normal">J551+J511</f>
        <v>#REF!</v>
      </c>
      <c r="K552" s="328" t="e">
        <f aca="false" ca="false" dt2D="false" dtr="false" t="normal">K551+K511</f>
        <v>#REF!</v>
      </c>
      <c r="L552" s="328" t="e">
        <f aca="false" ca="false" dt2D="false" dtr="false" t="normal">L551+L511</f>
        <v>#REF!</v>
      </c>
      <c r="M552" s="329" t="n"/>
      <c r="N552" s="289" t="n">
        <f aca="false" ca="false" dt2D="false" dtr="false" t="normal">N551+N511</f>
        <v>279.026</v>
      </c>
    </row>
    <row ht="21" outlineLevel="0" r="553">
      <c r="A553" s="121" t="s">
        <v>4</v>
      </c>
      <c r="B553" s="119" t="s">
        <v>5</v>
      </c>
      <c r="C553" s="119" t="n"/>
      <c r="D553" s="119" t="n"/>
      <c r="E553" s="121" t="s">
        <v>8</v>
      </c>
      <c r="F553" s="121" t="s">
        <v>9</v>
      </c>
      <c r="G553" s="121" t="s">
        <v>10</v>
      </c>
      <c r="H553" s="121" t="s">
        <v>11</v>
      </c>
      <c r="I553" s="121" t="s">
        <v>12</v>
      </c>
      <c r="J553" s="121" t="s">
        <v>13</v>
      </c>
      <c r="K553" s="121" t="s">
        <v>14</v>
      </c>
      <c r="L553" s="121" t="s">
        <v>15</v>
      </c>
      <c r="M553" s="270" t="s">
        <v>16</v>
      </c>
      <c r="N553" s="63" t="n"/>
    </row>
    <row outlineLevel="0" r="554">
      <c r="A554" s="331" t="s">
        <v>319</v>
      </c>
      <c r="B554" s="332" t="s"/>
      <c r="C554" s="189" t="n"/>
      <c r="D554" s="189" t="n"/>
      <c r="E554" s="93" t="n"/>
      <c r="F554" s="93" t="n"/>
      <c r="G554" s="93" t="n"/>
      <c r="H554" s="93" t="n"/>
      <c r="I554" s="93" t="n"/>
      <c r="J554" s="93" t="n"/>
      <c r="K554" s="93" t="n"/>
      <c r="L554" s="93" t="n"/>
      <c r="M554" s="270" t="n"/>
      <c r="N554" s="63" t="n"/>
    </row>
    <row customHeight="true" ht="11.25" outlineLevel="0" r="555">
      <c r="A555" s="93" t="s">
        <v>21</v>
      </c>
      <c r="B555" s="212" t="s"/>
      <c r="C555" s="213" t="n"/>
      <c r="D555" s="213" t="n"/>
      <c r="E555" s="88" t="n"/>
      <c r="F555" s="88" t="n"/>
      <c r="G555" s="88" t="n"/>
      <c r="H555" s="88" t="n"/>
      <c r="I555" s="88" t="n"/>
      <c r="J555" s="88" t="n"/>
      <c r="K555" s="88" t="n"/>
      <c r="L555" s="88" t="n"/>
      <c r="M555" s="270" t="n"/>
      <c r="N555" s="63" t="n"/>
    </row>
    <row customHeight="true" ht="12" outlineLevel="0" r="556">
      <c r="A556" s="83" t="s">
        <v>22</v>
      </c>
      <c r="B556" s="102" t="s">
        <v>320</v>
      </c>
      <c r="C556" s="102" t="n"/>
      <c r="D556" s="102" t="n"/>
      <c r="E556" s="83" t="s">
        <v>321</v>
      </c>
      <c r="F556" s="83" t="n">
        <v>33.3</v>
      </c>
      <c r="G556" s="83" t="n">
        <v>33.3</v>
      </c>
      <c r="H556" s="85" t="n"/>
      <c r="I556" s="83" t="n">
        <v>3.4</v>
      </c>
      <c r="J556" s="83" t="n">
        <v>0.33</v>
      </c>
      <c r="K556" s="83" t="n">
        <v>22.5</v>
      </c>
      <c r="L556" s="83" t="n">
        <v>109.2</v>
      </c>
      <c r="M556" s="270" t="n">
        <v>53</v>
      </c>
      <c r="N556" s="63" t="n">
        <f aca="false" ca="false" dt2D="false" dtr="false" t="normal">F556*M556/1000</f>
        <v>1.7649</v>
      </c>
    </row>
    <row outlineLevel="0" r="557">
      <c r="A557" s="83" t="n"/>
      <c r="B557" s="139" t="s"/>
      <c r="C557" s="140" t="s">
        <v>437</v>
      </c>
      <c r="D557" s="140" t="s">
        <v>438</v>
      </c>
      <c r="E557" s="83" t="s">
        <v>28</v>
      </c>
      <c r="F557" s="83" t="n">
        <v>7.5</v>
      </c>
      <c r="G557" s="83" t="n">
        <v>7.5</v>
      </c>
      <c r="H557" s="85" t="n"/>
      <c r="I557" s="83" t="s">
        <v>29</v>
      </c>
      <c r="J557" s="83" t="s">
        <v>29</v>
      </c>
      <c r="K557" s="83" t="n">
        <v>7.4</v>
      </c>
      <c r="L557" s="83" t="n">
        <v>28.4</v>
      </c>
      <c r="M557" s="270" t="n">
        <v>80</v>
      </c>
      <c r="N557" s="63" t="n">
        <f aca="false" ca="false" dt2D="false" dtr="false" t="normal">F557*M557/1000</f>
        <v>0.6</v>
      </c>
      <c r="O557" s="144" t="n"/>
    </row>
    <row outlineLevel="0" r="558">
      <c r="A558" s="83" t="n"/>
      <c r="B558" s="103" t="n"/>
      <c r="C558" s="103" t="n"/>
      <c r="D558" s="103" t="n"/>
      <c r="E558" s="83" t="s">
        <v>30</v>
      </c>
      <c r="F558" s="83" t="n">
        <v>0.06</v>
      </c>
      <c r="G558" s="83" t="n">
        <v>0.06</v>
      </c>
      <c r="H558" s="85" t="n"/>
      <c r="I558" s="83" t="n"/>
      <c r="J558" s="83" t="n"/>
      <c r="K558" s="83" t="n"/>
      <c r="L558" s="83" t="n"/>
      <c r="M558" s="270" t="n">
        <v>16</v>
      </c>
      <c r="N558" s="63" t="n">
        <f aca="false" ca="false" dt2D="false" dtr="false" t="normal">F558*M558/1000</f>
        <v>0.00096</v>
      </c>
    </row>
    <row outlineLevel="0" r="559">
      <c r="A559" s="83" t="n"/>
      <c r="B559" s="84" t="n"/>
      <c r="C559" s="84" t="n"/>
      <c r="D559" s="84" t="n"/>
      <c r="E559" s="83" t="s">
        <v>27</v>
      </c>
      <c r="F559" s="83" t="n">
        <v>73.8</v>
      </c>
      <c r="G559" s="83" t="n">
        <v>73.8</v>
      </c>
      <c r="H559" s="85" t="n"/>
      <c r="I559" s="83" t="n">
        <v>2.08</v>
      </c>
      <c r="J559" s="83" t="n">
        <v>2.36</v>
      </c>
      <c r="K559" s="83" t="n">
        <v>3.49</v>
      </c>
      <c r="L559" s="83" t="n">
        <v>42.8</v>
      </c>
      <c r="M559" s="270" t="n">
        <v>65</v>
      </c>
      <c r="N559" s="63" t="n">
        <f aca="false" ca="false" dt2D="false" dtr="false" t="normal">F559*M559/1000</f>
        <v>4.797</v>
      </c>
    </row>
    <row outlineLevel="0" r="560">
      <c r="A560" s="83" t="n"/>
      <c r="B560" s="84" t="n"/>
      <c r="C560" s="84" t="n"/>
      <c r="D560" s="84" t="n"/>
      <c r="E560" s="83" t="s">
        <v>31</v>
      </c>
      <c r="F560" s="83" t="n">
        <v>5</v>
      </c>
      <c r="G560" s="83" t="n">
        <v>5</v>
      </c>
      <c r="H560" s="85" t="n"/>
      <c r="I560" s="83" t="n">
        <v>0.04</v>
      </c>
      <c r="J560" s="83" t="n">
        <v>3.6</v>
      </c>
      <c r="K560" s="83" t="n">
        <v>0.28</v>
      </c>
      <c r="L560" s="83" t="n">
        <v>33.05</v>
      </c>
      <c r="M560" s="270" t="n">
        <v>670</v>
      </c>
      <c r="N560" s="63" t="n">
        <f aca="false" ca="false" dt2D="false" dtr="false" t="normal">F560*M560/1000</f>
        <v>3.35</v>
      </c>
    </row>
    <row customHeight="true" ht="13.5" outlineLevel="0" r="561">
      <c r="A561" s="88" t="s">
        <v>322</v>
      </c>
      <c r="B561" s="89" t="s">
        <v>439</v>
      </c>
      <c r="C561" s="90" t="n"/>
      <c r="D561" s="90" t="n"/>
      <c r="E561" s="88" t="s">
        <v>254</v>
      </c>
      <c r="F561" s="88" t="n">
        <v>1</v>
      </c>
      <c r="G561" s="88" t="n">
        <v>1</v>
      </c>
      <c r="H561" s="88" t="n"/>
      <c r="I561" s="88" t="n"/>
      <c r="J561" s="88" t="n"/>
      <c r="K561" s="88" t="n"/>
      <c r="L561" s="88" t="n"/>
      <c r="M561" s="270" t="n">
        <v>688</v>
      </c>
      <c r="N561" s="63" t="n">
        <f aca="false" ca="false" dt2D="false" dtr="false" t="normal">F561*M561/1000</f>
        <v>0.688</v>
      </c>
    </row>
    <row outlineLevel="0" r="562">
      <c r="A562" s="88" t="n"/>
      <c r="B562" s="91" t="s"/>
      <c r="C562" s="92" t="s">
        <v>323</v>
      </c>
      <c r="D562" s="92" t="s">
        <v>323</v>
      </c>
      <c r="E562" s="88" t="s">
        <v>28</v>
      </c>
      <c r="F562" s="88" t="n">
        <v>15</v>
      </c>
      <c r="G562" s="88" t="n">
        <v>15</v>
      </c>
      <c r="H562" s="88" t="n"/>
      <c r="I562" s="88" t="n"/>
      <c r="J562" s="88" t="n"/>
      <c r="K562" s="88" t="n">
        <v>14.97</v>
      </c>
      <c r="L562" s="88" t="n">
        <v>56.85</v>
      </c>
      <c r="M562" s="270" t="n">
        <v>80</v>
      </c>
      <c r="N562" s="63" t="n">
        <f aca="false" ca="false" dt2D="false" dtr="false" t="normal">F562*M562/1000</f>
        <v>1.2</v>
      </c>
    </row>
    <row customHeight="true" ht="11.25" outlineLevel="0" r="563">
      <c r="A563" s="88" t="s">
        <v>36</v>
      </c>
      <c r="B563" s="89" t="s">
        <v>440</v>
      </c>
      <c r="C563" s="90" t="n"/>
      <c r="D563" s="90" t="n"/>
      <c r="E563" s="104" t="s">
        <v>38</v>
      </c>
      <c r="F563" s="104" t="n">
        <v>80</v>
      </c>
      <c r="G563" s="88" t="n"/>
      <c r="H563" s="88" t="n"/>
      <c r="I563" s="104" t="n">
        <v>6.96</v>
      </c>
      <c r="J563" s="104" t="n">
        <v>1.2</v>
      </c>
      <c r="K563" s="104" t="n">
        <v>32.32</v>
      </c>
      <c r="L563" s="104" t="n">
        <v>167.2</v>
      </c>
      <c r="M563" s="270" t="n">
        <v>60</v>
      </c>
      <c r="N563" s="63" t="n">
        <f aca="false" ca="false" dt2D="false" dtr="false" t="normal">F563*M563/1000</f>
        <v>4.8</v>
      </c>
    </row>
    <row ht="22.5" outlineLevel="0" r="564">
      <c r="A564" s="88" t="n"/>
      <c r="B564" s="91" t="s"/>
      <c r="C564" s="92" t="s">
        <v>441</v>
      </c>
      <c r="D564" s="92" t="s">
        <v>442</v>
      </c>
      <c r="E564" s="88" t="s">
        <v>31</v>
      </c>
      <c r="F564" s="88" t="n">
        <v>10</v>
      </c>
      <c r="G564" s="88" t="n"/>
      <c r="H564" s="88" t="n"/>
      <c r="I564" s="88" t="n">
        <v>0.08</v>
      </c>
      <c r="J564" s="88" t="n">
        <v>7.25</v>
      </c>
      <c r="K564" s="88" t="n">
        <v>0.09</v>
      </c>
      <c r="L564" s="88" t="n">
        <v>66.1</v>
      </c>
      <c r="M564" s="270" t="n">
        <v>670</v>
      </c>
      <c r="N564" s="63" t="n">
        <f aca="false" ca="false" dt2D="false" dtr="false" t="normal">F564*M564/1000</f>
        <v>6.7</v>
      </c>
    </row>
    <row ht="22.5" outlineLevel="0" r="565">
      <c r="A565" s="88" t="n"/>
      <c r="B565" s="89" t="s">
        <v>115</v>
      </c>
      <c r="C565" s="89" t="n">
        <v>120</v>
      </c>
      <c r="D565" s="89" t="n">
        <v>120</v>
      </c>
      <c r="E565" s="88" t="s">
        <v>327</v>
      </c>
      <c r="F565" s="88" t="n">
        <v>120</v>
      </c>
      <c r="G565" s="88" t="n">
        <v>120</v>
      </c>
      <c r="H565" s="88" t="n">
        <v>120</v>
      </c>
      <c r="I565" s="201" t="n">
        <v>0.78</v>
      </c>
      <c r="J565" s="201" t="n">
        <v>0.32</v>
      </c>
      <c r="K565" s="201" t="n">
        <v>10.91</v>
      </c>
      <c r="L565" s="207" t="n">
        <v>45.36</v>
      </c>
      <c r="M565" s="270" t="n">
        <v>280</v>
      </c>
      <c r="N565" s="63" t="n">
        <f aca="false" ca="false" dt2D="false" dtr="false" t="normal">F565*M565/1000</f>
        <v>33.6</v>
      </c>
    </row>
    <row outlineLevel="0" r="566">
      <c r="A566" s="83" t="s">
        <v>45</v>
      </c>
      <c r="B566" s="84" t="s">
        <v>390</v>
      </c>
      <c r="C566" s="84" t="n">
        <v>100</v>
      </c>
      <c r="D566" s="84" t="n">
        <v>100</v>
      </c>
      <c r="E566" s="83" t="s">
        <v>390</v>
      </c>
      <c r="F566" s="83" t="n">
        <v>200</v>
      </c>
      <c r="G566" s="83" t="n">
        <v>100</v>
      </c>
      <c r="H566" s="85" t="n">
        <v>100</v>
      </c>
      <c r="I566" s="83" t="n"/>
      <c r="J566" s="83" t="n"/>
      <c r="K566" s="83" t="n">
        <v>19</v>
      </c>
      <c r="L566" s="83" t="n">
        <v>75</v>
      </c>
      <c r="M566" s="270" t="n">
        <v>80</v>
      </c>
      <c r="N566" s="63" t="n">
        <f aca="false" ca="false" dt2D="false" dtr="false" t="normal">F566*M566/1000</f>
        <v>16</v>
      </c>
    </row>
    <row customHeight="true" ht="13.5" outlineLevel="0" r="567">
      <c r="A567" s="88" t="n"/>
      <c r="B567" s="187" t="s">
        <v>443</v>
      </c>
      <c r="C567" s="187" t="n"/>
      <c r="D567" s="187" t="n"/>
      <c r="E567" s="88" t="n"/>
      <c r="F567" s="88" t="n"/>
      <c r="G567" s="88" t="n"/>
      <c r="H567" s="88" t="n"/>
      <c r="I567" s="196" t="n">
        <v>15.55</v>
      </c>
      <c r="J567" s="196" t="n">
        <v>31.413</v>
      </c>
      <c r="K567" s="196" t="n">
        <v>117.96</v>
      </c>
      <c r="L567" s="196" t="n">
        <v>825.53</v>
      </c>
      <c r="M567" s="317" t="n"/>
      <c r="N567" s="79" t="n">
        <f aca="false" ca="false" dt2D="false" dtr="false" t="normal">SUM(N556:N566)</f>
        <v>73.50086</v>
      </c>
    </row>
    <row customFormat="true" ht="12.75" outlineLevel="0" r="568" s="144">
      <c r="A568" s="93" t="s">
        <v>48</v>
      </c>
      <c r="B568" s="197" t="n"/>
      <c r="C568" s="197" t="n"/>
      <c r="D568" s="197" t="n"/>
      <c r="E568" s="88" t="n"/>
      <c r="F568" s="88" t="n"/>
      <c r="G568" s="88" t="n"/>
      <c r="H568" s="88" t="n"/>
      <c r="I568" s="88" t="n"/>
      <c r="J568" s="88" t="n"/>
      <c r="K568" s="88" t="n"/>
      <c r="L568" s="88" t="n"/>
      <c r="M568" s="270" t="n"/>
      <c r="N568" s="63" t="n"/>
      <c r="O568" s="144" t="n"/>
    </row>
    <row ht="33.75" outlineLevel="0" r="569">
      <c r="A569" s="95" t="s">
        <v>261</v>
      </c>
      <c r="B569" s="204" t="s">
        <v>423</v>
      </c>
      <c r="C569" s="204" t="n"/>
      <c r="D569" s="204" t="n"/>
      <c r="E569" s="88" t="s">
        <v>424</v>
      </c>
      <c r="F569" s="88" t="n">
        <v>49.8</v>
      </c>
      <c r="G569" s="88" t="n">
        <v>39.5</v>
      </c>
      <c r="H569" s="319" t="n"/>
      <c r="I569" s="319" t="n">
        <v>1.4</v>
      </c>
      <c r="J569" s="319" t="n"/>
      <c r="K569" s="319" t="n">
        <v>3.7</v>
      </c>
      <c r="L569" s="319" t="n">
        <v>21.3</v>
      </c>
      <c r="M569" s="320" t="n">
        <v>35</v>
      </c>
      <c r="N569" s="63" t="n">
        <f aca="false" ca="false" dt2D="false" dtr="false" t="normal">F569*M569/1000</f>
        <v>1.743</v>
      </c>
    </row>
    <row outlineLevel="0" r="570">
      <c r="A570" s="97" t="s"/>
      <c r="B570" s="322" t="n"/>
      <c r="C570" s="322" t="n">
        <v>40</v>
      </c>
      <c r="D570" s="322" t="n">
        <v>60</v>
      </c>
      <c r="E570" s="88" t="s">
        <v>425</v>
      </c>
      <c r="F570" s="88" t="n">
        <v>6.25</v>
      </c>
      <c r="G570" s="88" t="n">
        <v>5</v>
      </c>
      <c r="H570" s="319" t="n"/>
      <c r="I570" s="319" t="n">
        <v>0.14</v>
      </c>
      <c r="J570" s="319" t="n"/>
      <c r="K570" s="319" t="n">
        <v>0.91</v>
      </c>
      <c r="L570" s="319" t="n">
        <v>4.1</v>
      </c>
      <c r="M570" s="320" t="n">
        <v>40</v>
      </c>
      <c r="N570" s="63" t="n">
        <f aca="false" ca="false" dt2D="false" dtr="false" t="normal">F570*M570/1000</f>
        <v>0.25</v>
      </c>
    </row>
    <row outlineLevel="0" r="571">
      <c r="A571" s="97" t="s"/>
      <c r="B571" s="322" t="n"/>
      <c r="C571" s="322" t="n"/>
      <c r="D571" s="322" t="n"/>
      <c r="E571" s="88" t="s">
        <v>426</v>
      </c>
      <c r="F571" s="88" t="n">
        <v>6.25</v>
      </c>
      <c r="G571" s="88" t="n">
        <v>5</v>
      </c>
      <c r="H571" s="319" t="n"/>
      <c r="I571" s="319" t="n">
        <v>0.1</v>
      </c>
      <c r="J571" s="319" t="n"/>
      <c r="K571" s="319" t="n">
        <v>0.7</v>
      </c>
      <c r="L571" s="319" t="n">
        <v>3.4</v>
      </c>
      <c r="M571" s="320" t="n">
        <v>45</v>
      </c>
      <c r="N571" s="63" t="n">
        <f aca="false" ca="false" dt2D="false" dtr="false" t="normal">F571*M571/1000</f>
        <v>0.28125</v>
      </c>
    </row>
    <row outlineLevel="0" r="572">
      <c r="A572" s="97" t="s"/>
      <c r="B572" s="322" t="n"/>
      <c r="C572" s="322" t="n"/>
      <c r="D572" s="322" t="n"/>
      <c r="E572" s="88" t="s">
        <v>52</v>
      </c>
      <c r="F572" s="88" t="n">
        <v>2.5</v>
      </c>
      <c r="G572" s="88" t="n">
        <v>2.5</v>
      </c>
      <c r="H572" s="319" t="n"/>
      <c r="I572" s="319" t="n"/>
      <c r="J572" s="319" t="n"/>
      <c r="K572" s="319" t="n">
        <v>4.9</v>
      </c>
      <c r="L572" s="319" t="n">
        <v>18.9</v>
      </c>
      <c r="M572" s="320" t="n">
        <v>80</v>
      </c>
      <c r="N572" s="63" t="n">
        <f aca="false" ca="false" dt2D="false" dtr="false" t="normal">F572*M572/1000</f>
        <v>0.2</v>
      </c>
    </row>
    <row outlineLevel="0" r="573">
      <c r="A573" s="98" t="s"/>
      <c r="B573" s="322" t="n"/>
      <c r="C573" s="322" t="n"/>
      <c r="D573" s="322" t="n"/>
      <c r="E573" s="88" t="s">
        <v>427</v>
      </c>
      <c r="F573" s="88" t="n">
        <v>2.5</v>
      </c>
      <c r="G573" s="88" t="n">
        <v>2.5</v>
      </c>
      <c r="H573" s="319" t="n"/>
      <c r="I573" s="319" t="n"/>
      <c r="J573" s="319" t="n">
        <v>4.99</v>
      </c>
      <c r="K573" s="319" t="n"/>
      <c r="L573" s="319" t="n">
        <v>44.9</v>
      </c>
      <c r="M573" s="320" t="n">
        <v>140</v>
      </c>
      <c r="N573" s="63" t="n">
        <f aca="false" ca="false" dt2D="false" dtr="false" t="normal">F573*M573/1000</f>
        <v>0.35</v>
      </c>
    </row>
    <row customHeight="true" ht="11.25" outlineLevel="0" r="574">
      <c r="A574" s="88" t="s">
        <v>332</v>
      </c>
      <c r="B574" s="89" t="s">
        <v>333</v>
      </c>
      <c r="C574" s="90" t="n"/>
      <c r="D574" s="90" t="n"/>
      <c r="E574" s="88" t="s">
        <v>59</v>
      </c>
      <c r="F574" s="88" t="n">
        <v>66.7</v>
      </c>
      <c r="G574" s="88" t="n">
        <v>50.48</v>
      </c>
      <c r="H574" s="88" t="n"/>
      <c r="I574" s="193" t="n">
        <v>1.33</v>
      </c>
      <c r="J574" s="193" t="n">
        <v>0.2</v>
      </c>
      <c r="K574" s="193" t="n">
        <v>8.31</v>
      </c>
      <c r="L574" s="193" t="n">
        <v>38.42</v>
      </c>
      <c r="M574" s="270" t="n">
        <v>35</v>
      </c>
      <c r="N574" s="63" t="n">
        <f aca="false" ca="false" dt2D="false" dtr="false" t="normal">F574*M574/1000</f>
        <v>2.3345</v>
      </c>
    </row>
    <row ht="22.5" outlineLevel="0" r="575">
      <c r="A575" s="88" t="n"/>
      <c r="B575" s="91" t="s"/>
      <c r="C575" s="92" t="s">
        <v>58</v>
      </c>
      <c r="D575" s="92" t="s">
        <v>58</v>
      </c>
      <c r="E575" s="88" t="s">
        <v>334</v>
      </c>
      <c r="F575" s="88" t="n">
        <v>20.2</v>
      </c>
      <c r="G575" s="88" t="n">
        <v>20</v>
      </c>
      <c r="H575" s="88" t="n"/>
      <c r="I575" s="193" t="n">
        <v>4.6</v>
      </c>
      <c r="J575" s="193" t="n">
        <v>0.32</v>
      </c>
      <c r="K575" s="193" t="n">
        <v>10.16</v>
      </c>
      <c r="L575" s="193" t="n">
        <v>62.8</v>
      </c>
      <c r="M575" s="270" t="n">
        <v>34</v>
      </c>
      <c r="N575" s="63" t="n">
        <f aca="false" ca="false" dt2D="false" dtr="false" t="normal">F575*M575/1000</f>
        <v>0.6868</v>
      </c>
    </row>
    <row outlineLevel="0" r="576">
      <c r="A576" s="88" t="n"/>
      <c r="B576" s="89" t="n"/>
      <c r="C576" s="89" t="n"/>
      <c r="D576" s="89" t="n"/>
      <c r="E576" s="88" t="s">
        <v>60</v>
      </c>
      <c r="F576" s="88" t="n">
        <v>12.5</v>
      </c>
      <c r="G576" s="88" t="n">
        <v>10</v>
      </c>
      <c r="H576" s="88" t="n"/>
      <c r="I576" s="193" t="n">
        <v>0.175</v>
      </c>
      <c r="J576" s="193" t="s">
        <v>29</v>
      </c>
      <c r="K576" s="193" t="n">
        <v>0.98</v>
      </c>
      <c r="L576" s="193" t="n">
        <v>4.3</v>
      </c>
      <c r="M576" s="270" t="n">
        <v>40</v>
      </c>
      <c r="N576" s="63" t="n">
        <f aca="false" ca="false" dt2D="false" dtr="false" t="normal">F576*M576/1000</f>
        <v>0.5</v>
      </c>
    </row>
    <row outlineLevel="0" r="577">
      <c r="A577" s="88" t="n"/>
      <c r="B577" s="89" t="n"/>
      <c r="C577" s="89" t="n"/>
      <c r="D577" s="89" t="n"/>
      <c r="E577" s="88" t="s">
        <v>51</v>
      </c>
      <c r="F577" s="88" t="n">
        <v>12</v>
      </c>
      <c r="G577" s="88" t="n">
        <v>10.96</v>
      </c>
      <c r="H577" s="88" t="n"/>
      <c r="I577" s="193" t="n">
        <v>0.16</v>
      </c>
      <c r="J577" s="193" t="n">
        <v>0.009</v>
      </c>
      <c r="K577" s="193" t="n">
        <v>0.78</v>
      </c>
      <c r="L577" s="193" t="n">
        <v>3.26</v>
      </c>
      <c r="M577" s="270" t="n">
        <v>45</v>
      </c>
      <c r="N577" s="63" t="n">
        <f aca="false" ca="false" dt2D="false" dtr="false" t="normal">F577*M577/1000</f>
        <v>0.54</v>
      </c>
    </row>
    <row outlineLevel="0" r="578">
      <c r="A578" s="88" t="n"/>
      <c r="B578" s="89" t="n"/>
      <c r="C578" s="89" t="n"/>
      <c r="D578" s="89" t="n"/>
      <c r="E578" s="88" t="s">
        <v>31</v>
      </c>
      <c r="F578" s="88" t="n">
        <v>5</v>
      </c>
      <c r="G578" s="88" t="n">
        <v>5</v>
      </c>
      <c r="H578" s="88" t="n"/>
      <c r="I578" s="193" t="s">
        <v>29</v>
      </c>
      <c r="J578" s="193" t="s">
        <v>29</v>
      </c>
      <c r="K578" s="193" t="n">
        <v>4.99</v>
      </c>
      <c r="L578" s="193" t="n">
        <v>44.95</v>
      </c>
      <c r="M578" s="270" t="n">
        <v>670</v>
      </c>
      <c r="N578" s="63" t="n">
        <f aca="false" ca="false" dt2D="false" dtr="false" t="normal">F578*M578/1000</f>
        <v>3.35</v>
      </c>
    </row>
    <row outlineLevel="0" r="579">
      <c r="A579" s="88" t="n"/>
      <c r="B579" s="89" t="n"/>
      <c r="C579" s="89" t="n"/>
      <c r="D579" s="89" t="n"/>
      <c r="E579" s="88" t="s">
        <v>63</v>
      </c>
      <c r="F579" s="88" t="n">
        <v>40</v>
      </c>
      <c r="G579" s="88" t="n"/>
      <c r="H579" s="88" t="n"/>
      <c r="I579" s="193" t="n">
        <v>10.04</v>
      </c>
      <c r="J579" s="193" t="n">
        <v>6.48</v>
      </c>
      <c r="K579" s="193" t="s">
        <v>29</v>
      </c>
      <c r="L579" s="193" t="n">
        <v>88.29</v>
      </c>
      <c r="M579" s="270" t="n">
        <v>440</v>
      </c>
      <c r="N579" s="63" t="n">
        <f aca="false" ca="false" dt2D="false" dtr="false" t="normal">F579*M579/1000</f>
        <v>17.6</v>
      </c>
    </row>
    <row outlineLevel="0" r="580">
      <c r="A580" s="88" t="n"/>
      <c r="B580" s="89" t="n"/>
      <c r="C580" s="89" t="n"/>
      <c r="D580" s="89" t="n"/>
      <c r="E580" s="88" t="s">
        <v>30</v>
      </c>
      <c r="F580" s="88" t="n">
        <v>1</v>
      </c>
      <c r="G580" s="88" t="n">
        <v>40</v>
      </c>
      <c r="H580" s="88" t="n"/>
      <c r="I580" s="193" t="s">
        <v>29</v>
      </c>
      <c r="J580" s="193" t="s">
        <v>29</v>
      </c>
      <c r="K580" s="193" t="s">
        <v>29</v>
      </c>
      <c r="L580" s="193" t="s">
        <v>29</v>
      </c>
      <c r="M580" s="270" t="n">
        <v>16</v>
      </c>
      <c r="N580" s="63" t="n">
        <f aca="false" ca="false" dt2D="false" dtr="false" t="normal">F580*M580/1000</f>
        <v>0.016</v>
      </c>
    </row>
    <row customHeight="true" ht="14.25" outlineLevel="0" r="581">
      <c r="A581" s="88" t="s">
        <v>336</v>
      </c>
      <c r="B581" s="89" t="s">
        <v>66</v>
      </c>
      <c r="C581" s="90" t="n"/>
      <c r="D581" s="90" t="n"/>
      <c r="E581" s="88" t="s">
        <v>67</v>
      </c>
      <c r="F581" s="88" t="n">
        <v>110</v>
      </c>
      <c r="G581" s="88" t="n">
        <v>79</v>
      </c>
      <c r="H581" s="88" t="n"/>
      <c r="I581" s="88" t="n">
        <v>19.99</v>
      </c>
      <c r="J581" s="88" t="n">
        <v>12.8</v>
      </c>
      <c r="K581" s="88" t="s">
        <v>29</v>
      </c>
      <c r="L581" s="88" t="n">
        <v>174.9</v>
      </c>
      <c r="M581" s="270" t="n">
        <v>440</v>
      </c>
      <c r="N581" s="63" t="n">
        <f aca="false" ca="false" dt2D="false" dtr="false" t="normal">F581*M581/1000</f>
        <v>48.4</v>
      </c>
    </row>
    <row customHeight="true" ht="12.75" outlineLevel="0" r="582">
      <c r="A582" s="88" t="n"/>
      <c r="B582" s="91" t="s"/>
      <c r="C582" s="92" t="n">
        <v>50</v>
      </c>
      <c r="D582" s="92" t="n">
        <v>50</v>
      </c>
      <c r="E582" s="88" t="s">
        <v>69</v>
      </c>
      <c r="F582" s="88" t="n">
        <v>5</v>
      </c>
      <c r="G582" s="88" t="n">
        <v>5</v>
      </c>
      <c r="H582" s="88" t="n"/>
      <c r="I582" s="88" t="s">
        <v>337</v>
      </c>
      <c r="J582" s="88" t="n">
        <v>4.99</v>
      </c>
      <c r="K582" s="88" t="s">
        <v>29</v>
      </c>
      <c r="L582" s="88" t="n">
        <v>44.95</v>
      </c>
      <c r="M582" s="270" t="n">
        <v>140</v>
      </c>
      <c r="N582" s="63" t="n">
        <f aca="false" ca="false" dt2D="false" dtr="false" t="normal">F582*M582/1000</f>
        <v>0.7</v>
      </c>
    </row>
    <row outlineLevel="0" r="583">
      <c r="A583" s="88" t="n"/>
      <c r="B583" s="89" t="n"/>
      <c r="C583" s="89" t="n"/>
      <c r="D583" s="89" t="n"/>
      <c r="E583" s="88" t="s">
        <v>70</v>
      </c>
      <c r="F583" s="88" t="n">
        <v>18</v>
      </c>
      <c r="G583" s="88" t="n">
        <v>15</v>
      </c>
      <c r="H583" s="88" t="n"/>
      <c r="I583" s="88" t="n">
        <v>0.21</v>
      </c>
      <c r="J583" s="88" t="s">
        <v>29</v>
      </c>
      <c r="K583" s="88" t="n">
        <v>1.36</v>
      </c>
      <c r="L583" s="88" t="n">
        <v>6.15</v>
      </c>
      <c r="M583" s="270" t="n">
        <v>40</v>
      </c>
      <c r="N583" s="63" t="n">
        <f aca="false" ca="false" dt2D="false" dtr="false" t="normal">F583*M583/1000</f>
        <v>0.72</v>
      </c>
    </row>
    <row customHeight="true" ht="12" outlineLevel="0" r="584">
      <c r="A584" s="88" t="n"/>
      <c r="B584" s="89" t="n"/>
      <c r="C584" s="89" t="n"/>
      <c r="D584" s="89" t="n"/>
      <c r="E584" s="88" t="s">
        <v>392</v>
      </c>
      <c r="F584" s="88" t="n">
        <v>4.8</v>
      </c>
      <c r="G584" s="88" t="n">
        <v>12</v>
      </c>
      <c r="H584" s="88" t="n"/>
      <c r="I584" s="88" t="n">
        <v>0.43</v>
      </c>
      <c r="J584" s="88" t="s">
        <v>29</v>
      </c>
      <c r="K584" s="88" t="n">
        <v>1.87</v>
      </c>
      <c r="L584" s="88" t="n">
        <v>9.16</v>
      </c>
      <c r="M584" s="270" t="n">
        <v>175</v>
      </c>
      <c r="N584" s="63" t="n">
        <f aca="false" ca="false" dt2D="false" dtr="false" t="normal">F584*M584/1000</f>
        <v>0.84</v>
      </c>
    </row>
    <row outlineLevel="0" r="585">
      <c r="A585" s="88" t="n"/>
      <c r="B585" s="89" t="n"/>
      <c r="C585" s="89" t="n"/>
      <c r="D585" s="89" t="n"/>
      <c r="E585" s="88" t="s">
        <v>73</v>
      </c>
      <c r="F585" s="88" t="n">
        <v>4</v>
      </c>
      <c r="G585" s="88" t="n">
        <v>4</v>
      </c>
      <c r="H585" s="88" t="n"/>
      <c r="I585" s="88" t="n">
        <v>0.43</v>
      </c>
      <c r="J585" s="88" t="n">
        <v>0.04</v>
      </c>
      <c r="K585" s="88" t="n">
        <v>2.72</v>
      </c>
      <c r="L585" s="88" t="n">
        <v>13.08</v>
      </c>
      <c r="M585" s="270" t="n">
        <v>40</v>
      </c>
      <c r="N585" s="63" t="n">
        <f aca="false" ca="false" dt2D="false" dtr="false" t="normal">F585*M585/1000</f>
        <v>0.16</v>
      </c>
    </row>
    <row outlineLevel="0" r="586">
      <c r="A586" s="88" t="n"/>
      <c r="B586" s="89" t="n"/>
      <c r="C586" s="89" t="n"/>
      <c r="D586" s="89" t="n"/>
      <c r="E586" s="88" t="s">
        <v>30</v>
      </c>
      <c r="F586" s="88" t="n">
        <v>1</v>
      </c>
      <c r="G586" s="88" t="n">
        <v>3</v>
      </c>
      <c r="H586" s="88" t="n"/>
      <c r="I586" s="88" t="s">
        <v>29</v>
      </c>
      <c r="J586" s="88" t="s">
        <v>29</v>
      </c>
      <c r="K586" s="88" t="s">
        <v>29</v>
      </c>
      <c r="L586" s="88" t="s">
        <v>29</v>
      </c>
      <c r="M586" s="270" t="n">
        <v>16</v>
      </c>
      <c r="N586" s="63" t="n">
        <f aca="false" ca="false" dt2D="false" dtr="false" t="normal">F586*M586/1000</f>
        <v>0.016</v>
      </c>
    </row>
    <row customHeight="true" ht="11.25" outlineLevel="0" r="587">
      <c r="A587" s="88" t="s">
        <v>287</v>
      </c>
      <c r="B587" s="89" t="s">
        <v>288</v>
      </c>
      <c r="C587" s="90" t="n"/>
      <c r="D587" s="90" t="n"/>
      <c r="E587" s="88" t="s">
        <v>143</v>
      </c>
      <c r="F587" s="88" t="n">
        <v>34</v>
      </c>
      <c r="G587" s="88" t="n">
        <v>34</v>
      </c>
      <c r="H587" s="88" t="n">
        <v>100</v>
      </c>
      <c r="I587" s="88" t="n">
        <v>3.5</v>
      </c>
      <c r="J587" s="88" t="n">
        <v>0.37</v>
      </c>
      <c r="K587" s="88" t="n">
        <v>23.6</v>
      </c>
      <c r="L587" s="88" t="n">
        <v>124.5</v>
      </c>
      <c r="M587" s="270" t="n">
        <v>50</v>
      </c>
      <c r="N587" s="63" t="n">
        <f aca="false" ca="false" dt2D="false" dtr="false" t="normal">F587*M587/1000</f>
        <v>1.7</v>
      </c>
    </row>
    <row outlineLevel="0" r="588">
      <c r="A588" s="88" t="n"/>
      <c r="B588" s="91" t="s"/>
      <c r="C588" s="92" t="n">
        <v>80</v>
      </c>
      <c r="D588" s="92" t="n">
        <v>120</v>
      </c>
      <c r="E588" s="88" t="s">
        <v>30</v>
      </c>
      <c r="F588" s="88" t="n">
        <v>2</v>
      </c>
      <c r="G588" s="88" t="n">
        <v>2</v>
      </c>
      <c r="H588" s="88" t="n"/>
      <c r="I588" s="88" t="s">
        <v>29</v>
      </c>
      <c r="J588" s="88" t="s">
        <v>29</v>
      </c>
      <c r="K588" s="88" t="s">
        <v>29</v>
      </c>
      <c r="L588" s="88" t="s">
        <v>29</v>
      </c>
      <c r="M588" s="270" t="n">
        <v>16</v>
      </c>
      <c r="N588" s="63" t="n">
        <f aca="false" ca="false" dt2D="false" dtr="false" t="normal">F588*M588/1000</f>
        <v>0.032</v>
      </c>
    </row>
    <row outlineLevel="0" r="589">
      <c r="A589" s="88" t="n"/>
      <c r="B589" s="89" t="n"/>
      <c r="C589" s="89" t="n"/>
      <c r="D589" s="89" t="n"/>
      <c r="E589" s="88" t="s">
        <v>31</v>
      </c>
      <c r="F589" s="88" t="n">
        <v>3.5</v>
      </c>
      <c r="G589" s="88" t="n">
        <v>3.5</v>
      </c>
      <c r="H589" s="88" t="n"/>
      <c r="I589" s="88" t="n">
        <v>0.02</v>
      </c>
      <c r="J589" s="88" t="n">
        <v>2.5</v>
      </c>
      <c r="K589" s="88" t="n">
        <v>0.04</v>
      </c>
      <c r="L589" s="88" t="n">
        <v>23.1</v>
      </c>
      <c r="M589" s="270" t="n">
        <v>670</v>
      </c>
      <c r="N589" s="63" t="n">
        <f aca="false" ca="false" dt2D="false" dtr="false" t="normal">F589*M589/1000</f>
        <v>2.345</v>
      </c>
    </row>
    <row customHeight="true" ht="11.25" outlineLevel="0" r="590">
      <c r="A590" s="88" t="s">
        <v>133</v>
      </c>
      <c r="B590" s="89" t="s">
        <v>79</v>
      </c>
      <c r="C590" s="90" t="n"/>
      <c r="D590" s="90" t="n"/>
      <c r="E590" s="88" t="s">
        <v>338</v>
      </c>
      <c r="F590" s="88" t="n">
        <v>24</v>
      </c>
      <c r="G590" s="88" t="n"/>
      <c r="H590" s="88" t="n">
        <v>200</v>
      </c>
      <c r="I590" s="88" t="n">
        <v>2.6</v>
      </c>
      <c r="J590" s="88" t="n"/>
      <c r="K590" s="88" t="n">
        <v>9.2</v>
      </c>
      <c r="L590" s="88" t="n">
        <v>48.6</v>
      </c>
      <c r="M590" s="270" t="n">
        <v>148</v>
      </c>
      <c r="N590" s="63" t="n">
        <f aca="false" ca="false" dt2D="false" dtr="false" t="normal">F590*M590/1000</f>
        <v>3.552</v>
      </c>
    </row>
    <row outlineLevel="0" r="591">
      <c r="A591" s="88" t="n"/>
      <c r="B591" s="91" t="s"/>
      <c r="C591" s="92" t="n">
        <v>200</v>
      </c>
      <c r="D591" s="92" t="n">
        <v>200</v>
      </c>
      <c r="E591" s="88" t="s">
        <v>28</v>
      </c>
      <c r="F591" s="88" t="n">
        <v>20</v>
      </c>
      <c r="G591" s="88" t="n"/>
      <c r="H591" s="88" t="n"/>
      <c r="I591" s="88" t="n"/>
      <c r="J591" s="88" t="n"/>
      <c r="K591" s="88" t="n">
        <v>19.86</v>
      </c>
      <c r="L591" s="88" t="n">
        <v>75.73</v>
      </c>
      <c r="M591" s="270" t="n">
        <v>80</v>
      </c>
      <c r="N591" s="63" t="n">
        <f aca="false" ca="false" dt2D="false" dtr="false" t="normal">F591*M591/1000</f>
        <v>1.6</v>
      </c>
    </row>
    <row outlineLevel="0" r="592">
      <c r="A592" s="88" t="n"/>
      <c r="B592" s="84" t="s">
        <v>81</v>
      </c>
      <c r="C592" s="84" t="s">
        <v>444</v>
      </c>
      <c r="D592" s="84" t="s">
        <v>445</v>
      </c>
      <c r="E592" s="104" t="s">
        <v>84</v>
      </c>
      <c r="F592" s="104" t="n">
        <v>40</v>
      </c>
      <c r="G592" s="104" t="n">
        <v>40</v>
      </c>
      <c r="H592" s="88" t="n">
        <v>40</v>
      </c>
      <c r="I592" s="83" t="n">
        <v>3.48</v>
      </c>
      <c r="J592" s="83" t="n">
        <v>0.6</v>
      </c>
      <c r="K592" s="83" t="n">
        <v>16</v>
      </c>
      <c r="L592" s="83" t="n">
        <v>83.6</v>
      </c>
      <c r="M592" s="270" t="n">
        <v>60</v>
      </c>
      <c r="N592" s="63" t="n">
        <f aca="false" ca="false" dt2D="false" dtr="false" t="normal">F592*M592/1000</f>
        <v>2.4</v>
      </c>
    </row>
    <row outlineLevel="0" r="593">
      <c r="A593" s="88" t="n"/>
      <c r="B593" s="84" t="n"/>
      <c r="C593" s="84" t="n"/>
      <c r="D593" s="84" t="n"/>
      <c r="E593" s="83" t="s">
        <v>85</v>
      </c>
      <c r="F593" s="83" t="n">
        <v>80</v>
      </c>
      <c r="G593" s="83" t="n">
        <v>80</v>
      </c>
      <c r="H593" s="85" t="n">
        <v>80</v>
      </c>
      <c r="I593" s="83" t="n">
        <v>5.28</v>
      </c>
      <c r="J593" s="83" t="n">
        <v>0.96</v>
      </c>
      <c r="K593" s="83" t="n">
        <v>28.24</v>
      </c>
      <c r="L593" s="83" t="n">
        <v>144.8</v>
      </c>
      <c r="M593" s="270" t="n">
        <v>51</v>
      </c>
      <c r="N593" s="63" t="n">
        <f aca="false" ca="false" dt2D="false" dtr="false" t="normal">F593*M593/1000</f>
        <v>4.08</v>
      </c>
    </row>
    <row customHeight="true" ht="11.25" outlineLevel="0" r="594">
      <c r="A594" s="88" t="s">
        <v>261</v>
      </c>
      <c r="B594" s="89" t="s">
        <v>289</v>
      </c>
      <c r="C594" s="90" t="n"/>
      <c r="D594" s="90" t="n"/>
      <c r="E594" s="88" t="s">
        <v>136</v>
      </c>
      <c r="F594" s="88" t="n">
        <v>1.74</v>
      </c>
      <c r="G594" s="88" t="n"/>
      <c r="H594" s="88" t="n"/>
      <c r="I594" s="88" t="n">
        <v>0.17</v>
      </c>
      <c r="J594" s="88" t="n">
        <v>0.02</v>
      </c>
      <c r="K594" s="88" t="n">
        <v>1.19</v>
      </c>
      <c r="L594" s="88" t="n">
        <v>6.81</v>
      </c>
      <c r="M594" s="270" t="n">
        <v>40</v>
      </c>
      <c r="N594" s="63" t="n">
        <f aca="false" ca="false" dt2D="false" dtr="false" t="normal">F594*M594/1000</f>
        <v>0.0696</v>
      </c>
    </row>
    <row outlineLevel="0" r="595">
      <c r="A595" s="88" t="n"/>
      <c r="B595" s="91" t="s"/>
      <c r="C595" s="92" t="n">
        <v>75</v>
      </c>
      <c r="D595" s="92" t="n">
        <v>75</v>
      </c>
      <c r="E595" s="88" t="s">
        <v>73</v>
      </c>
      <c r="F595" s="88" t="n">
        <v>37</v>
      </c>
      <c r="G595" s="88" t="n"/>
      <c r="H595" s="88" t="n"/>
      <c r="I595" s="88" t="n">
        <v>3.81</v>
      </c>
      <c r="J595" s="88" t="n">
        <v>0.4</v>
      </c>
      <c r="K595" s="88" t="n">
        <v>25.48</v>
      </c>
      <c r="L595" s="88" t="n">
        <v>123.6</v>
      </c>
      <c r="M595" s="270" t="n">
        <v>40</v>
      </c>
      <c r="N595" s="63" t="n">
        <f aca="false" ca="false" dt2D="false" dtr="false" t="normal">F595*M595/1000</f>
        <v>1.48</v>
      </c>
    </row>
    <row outlineLevel="0" r="596">
      <c r="A596" s="88" t="n"/>
      <c r="B596" s="89" t="n"/>
      <c r="C596" s="89" t="n"/>
      <c r="D596" s="89" t="n"/>
      <c r="E596" s="88" t="s">
        <v>28</v>
      </c>
      <c r="F596" s="88" t="n">
        <v>20</v>
      </c>
      <c r="G596" s="88" t="n"/>
      <c r="H596" s="88" t="n"/>
      <c r="I596" s="88" t="s">
        <v>29</v>
      </c>
      <c r="J596" s="88" t="s">
        <v>29</v>
      </c>
      <c r="K596" s="88" t="n">
        <v>19.96</v>
      </c>
      <c r="L596" s="88" t="n">
        <v>75.8</v>
      </c>
      <c r="M596" s="270" t="n">
        <v>80</v>
      </c>
      <c r="N596" s="63" t="n">
        <f aca="false" ca="false" dt2D="false" dtr="false" t="normal">F596*M596/1000</f>
        <v>1.6</v>
      </c>
    </row>
    <row outlineLevel="0" r="597">
      <c r="A597" s="88" t="n"/>
      <c r="B597" s="89" t="n"/>
      <c r="C597" s="89" t="n"/>
      <c r="D597" s="89" t="n"/>
      <c r="E597" s="88" t="s">
        <v>31</v>
      </c>
      <c r="F597" s="88" t="n">
        <v>1.68</v>
      </c>
      <c r="G597" s="88" t="n"/>
      <c r="H597" s="88" t="n"/>
      <c r="I597" s="88" t="n">
        <v>0.01</v>
      </c>
      <c r="J597" s="88" t="n">
        <v>1.22</v>
      </c>
      <c r="K597" s="88" t="n">
        <v>0.04</v>
      </c>
      <c r="L597" s="88" t="n">
        <v>11.1</v>
      </c>
      <c r="M597" s="270" t="n">
        <v>670</v>
      </c>
      <c r="N597" s="63" t="n">
        <f aca="false" ca="false" dt2D="false" dtr="false" t="normal">F597*M597/1000</f>
        <v>1.1256</v>
      </c>
    </row>
    <row outlineLevel="0" r="598">
      <c r="A598" s="88" t="n"/>
      <c r="B598" s="89" t="n"/>
      <c r="C598" s="89" t="n"/>
      <c r="D598" s="89" t="n"/>
      <c r="E598" s="88" t="s">
        <v>104</v>
      </c>
      <c r="F598" s="88" t="n">
        <v>0.48</v>
      </c>
      <c r="G598" s="88" t="n"/>
      <c r="H598" s="88" t="n"/>
      <c r="I598" s="88" t="n">
        <v>2.54</v>
      </c>
      <c r="J598" s="88" t="n">
        <v>2.3</v>
      </c>
      <c r="K598" s="88" t="n">
        <v>0.14</v>
      </c>
      <c r="L598" s="88" t="n">
        <v>31.4</v>
      </c>
      <c r="M598" s="270" t="n">
        <v>12</v>
      </c>
      <c r="N598" s="63" t="n">
        <f aca="false" ca="false" dt2D="false" dtr="false" t="normal">F598*M598</f>
        <v>5.76</v>
      </c>
    </row>
    <row outlineLevel="0" r="599">
      <c r="A599" s="88" t="n"/>
      <c r="B599" s="89" t="n"/>
      <c r="C599" s="89" t="n"/>
      <c r="D599" s="89" t="n"/>
      <c r="E599" s="88" t="s">
        <v>30</v>
      </c>
      <c r="F599" s="88" t="n">
        <v>0.05</v>
      </c>
      <c r="G599" s="88" t="n"/>
      <c r="H599" s="88" t="n"/>
      <c r="I599" s="88" t="s">
        <v>29</v>
      </c>
      <c r="J599" s="88" t="s">
        <v>29</v>
      </c>
      <c r="K599" s="88" t="s">
        <v>29</v>
      </c>
      <c r="L599" s="88" t="s">
        <v>29</v>
      </c>
      <c r="M599" s="270" t="n">
        <v>16</v>
      </c>
      <c r="N599" s="63" t="n">
        <f aca="false" ca="false" dt2D="false" dtr="false" t="normal">F599*M599/1000</f>
        <v>0.0008</v>
      </c>
    </row>
    <row outlineLevel="0" r="600">
      <c r="A600" s="88" t="n"/>
      <c r="B600" s="89" t="n"/>
      <c r="C600" s="89" t="n"/>
      <c r="D600" s="89" t="n"/>
      <c r="E600" s="88" t="s">
        <v>139</v>
      </c>
      <c r="F600" s="88" t="n">
        <v>1.1</v>
      </c>
      <c r="G600" s="88" t="n"/>
      <c r="H600" s="88" t="n"/>
      <c r="I600" s="88" t="s">
        <v>29</v>
      </c>
      <c r="J600" s="88" t="s">
        <v>29</v>
      </c>
      <c r="K600" s="88" t="s">
        <v>29</v>
      </c>
      <c r="L600" s="88" t="s">
        <v>29</v>
      </c>
      <c r="M600" s="270" t="n">
        <v>400</v>
      </c>
      <c r="N600" s="63" t="n">
        <f aca="false" ca="false" dt2D="false" dtr="false" t="normal">F600*M600/1000</f>
        <v>0.44</v>
      </c>
    </row>
    <row outlineLevel="0" r="601">
      <c r="A601" s="88" t="n"/>
      <c r="B601" s="89" t="n"/>
      <c r="C601" s="89" t="n"/>
      <c r="D601" s="89" t="n"/>
      <c r="E601" s="88" t="s">
        <v>290</v>
      </c>
      <c r="F601" s="88" t="n">
        <v>30</v>
      </c>
      <c r="G601" s="88" t="n"/>
      <c r="H601" s="88" t="n"/>
      <c r="I601" s="88" t="n">
        <v>2.08</v>
      </c>
      <c r="J601" s="88" t="s">
        <v>29</v>
      </c>
      <c r="K601" s="88" t="n">
        <v>19.59</v>
      </c>
      <c r="L601" s="88" t="n">
        <v>84.1</v>
      </c>
      <c r="M601" s="270" t="n">
        <v>170</v>
      </c>
      <c r="N601" s="63" t="n">
        <f aca="false" ca="false" dt2D="false" dtr="false" t="normal">F601*M601/1000</f>
        <v>5.1</v>
      </c>
    </row>
    <row ht="22.5" outlineLevel="0" r="602">
      <c r="A602" s="88" t="n"/>
      <c r="B602" s="89" t="n"/>
      <c r="C602" s="89" t="n"/>
      <c r="D602" s="89" t="n"/>
      <c r="E602" s="88" t="s">
        <v>93</v>
      </c>
      <c r="F602" s="88" t="n">
        <v>0.25</v>
      </c>
      <c r="G602" s="88" t="n"/>
      <c r="H602" s="88" t="n"/>
      <c r="I602" s="88" t="s">
        <v>29</v>
      </c>
      <c r="J602" s="88" t="n">
        <v>0.24</v>
      </c>
      <c r="K602" s="88" t="s">
        <v>29</v>
      </c>
      <c r="L602" s="88" t="n">
        <v>2.25</v>
      </c>
      <c r="M602" s="270" t="n">
        <v>140</v>
      </c>
      <c r="N602" s="63" t="n">
        <f aca="false" ca="false" dt2D="false" dtr="false" t="normal">F602*M602/1000</f>
        <v>0.035</v>
      </c>
    </row>
    <row customFormat="true" ht="21" outlineLevel="0" r="603" s="339">
      <c r="A603" s="93" t="n"/>
      <c r="B603" s="187" t="s">
        <v>96</v>
      </c>
      <c r="C603" s="187" t="n"/>
      <c r="D603" s="187" t="n"/>
      <c r="E603" s="93" t="n"/>
      <c r="F603" s="93" t="n"/>
      <c r="G603" s="93" t="n"/>
      <c r="H603" s="93" t="n"/>
      <c r="I603" s="196" t="n">
        <v>65.765</v>
      </c>
      <c r="J603" s="196" t="n">
        <v>43.694</v>
      </c>
      <c r="K603" s="196" t="n">
        <v>173.64</v>
      </c>
      <c r="L603" s="196" t="n">
        <v>1317.91</v>
      </c>
      <c r="M603" s="338" t="n"/>
      <c r="N603" s="79" t="n">
        <f aca="false" ca="false" dt2D="false" dtr="false" t="normal">SUM(N569:N602)</f>
        <v>110.00755</v>
      </c>
    </row>
    <row customFormat="true" ht="12.75" outlineLevel="0" r="604" s="339">
      <c r="A604" s="327" t="n"/>
      <c r="B604" s="324" t="s">
        <v>266</v>
      </c>
      <c r="C604" s="324" t="n"/>
      <c r="D604" s="324" t="n"/>
      <c r="E604" s="327" t="n"/>
      <c r="F604" s="327" t="n"/>
      <c r="G604" s="327" t="n"/>
      <c r="H604" s="302" t="n"/>
      <c r="I604" s="341" t="n">
        <f aca="false" ca="false" dt2D="false" dtr="false" t="normal">I603+I567</f>
        <v>81.315</v>
      </c>
      <c r="J604" s="341" t="n">
        <f aca="false" ca="false" dt2D="false" dtr="false" t="normal">J603+J567</f>
        <v>75.107</v>
      </c>
      <c r="K604" s="341" t="n">
        <f aca="false" ca="false" dt2D="false" dtr="false" t="normal">K603+K567</f>
        <v>291.6</v>
      </c>
      <c r="L604" s="341" t="n">
        <f aca="false" ca="false" dt2D="false" dtr="false" t="normal">L603+L567</f>
        <v>2143.44</v>
      </c>
      <c r="M604" s="342" t="n"/>
      <c r="N604" s="289" t="n">
        <f aca="false" ca="false" dt2D="false" dtr="false" t="normal">N603+N567</f>
        <v>183.50841</v>
      </c>
    </row>
    <row ht="21" outlineLevel="0" r="605">
      <c r="A605" s="121" t="s">
        <v>4</v>
      </c>
      <c r="B605" s="119" t="s">
        <v>5</v>
      </c>
      <c r="C605" s="119" t="n"/>
      <c r="D605" s="119" t="n"/>
      <c r="E605" s="121" t="s">
        <v>8</v>
      </c>
      <c r="F605" s="121" t="s">
        <v>9</v>
      </c>
      <c r="G605" s="121" t="s">
        <v>10</v>
      </c>
      <c r="H605" s="121" t="s">
        <v>11</v>
      </c>
      <c r="I605" s="121" t="s">
        <v>12</v>
      </c>
      <c r="J605" s="121" t="s">
        <v>13</v>
      </c>
      <c r="K605" s="121" t="s">
        <v>14</v>
      </c>
      <c r="L605" s="121" t="s">
        <v>15</v>
      </c>
      <c r="M605" s="270" t="s">
        <v>16</v>
      </c>
      <c r="N605" s="63" t="n"/>
    </row>
    <row customHeight="true" ht="11.25" outlineLevel="0" r="606">
      <c r="A606" s="343" t="s">
        <v>339</v>
      </c>
      <c r="B606" s="344" t="s"/>
      <c r="C606" s="213" t="n"/>
      <c r="D606" s="213" t="n"/>
      <c r="E606" s="93" t="n"/>
      <c r="F606" s="93" t="n"/>
      <c r="G606" s="93" t="n"/>
      <c r="H606" s="93" t="n"/>
      <c r="I606" s="93" t="n"/>
      <c r="J606" s="93" t="n"/>
      <c r="K606" s="93" t="n"/>
      <c r="L606" s="93" t="n"/>
      <c r="M606" s="270" t="n"/>
      <c r="N606" s="63" t="n"/>
    </row>
    <row customHeight="true" ht="11.25" outlineLevel="0" r="607">
      <c r="A607" s="88" t="s">
        <v>160</v>
      </c>
      <c r="B607" s="89" t="s">
        <v>446</v>
      </c>
      <c r="C607" s="90" t="n"/>
      <c r="D607" s="90" t="n"/>
      <c r="E607" s="88" t="n"/>
      <c r="F607" s="88" t="n"/>
      <c r="G607" s="88" t="n"/>
      <c r="H607" s="88" t="n"/>
      <c r="I607" s="88" t="n"/>
      <c r="J607" s="88" t="n"/>
      <c r="K607" s="88" t="n"/>
      <c r="L607" s="88" t="n"/>
      <c r="M607" s="270" t="n"/>
      <c r="N607" s="63" t="n"/>
    </row>
    <row customHeight="true" ht="22.5" outlineLevel="0" r="608">
      <c r="A608" s="88" t="n"/>
      <c r="B608" s="91" t="s"/>
      <c r="C608" s="92" t="n">
        <v>75</v>
      </c>
      <c r="D608" s="92" t="n">
        <v>41</v>
      </c>
      <c r="E608" s="88" t="s">
        <v>412</v>
      </c>
      <c r="F608" s="88" t="n">
        <v>160</v>
      </c>
      <c r="G608" s="88" t="n">
        <v>112</v>
      </c>
      <c r="H608" s="88" t="n"/>
      <c r="I608" s="88" t="s">
        <v>29</v>
      </c>
      <c r="J608" s="88" t="s">
        <v>29</v>
      </c>
      <c r="K608" s="88" t="s">
        <v>29</v>
      </c>
      <c r="L608" s="88" t="n">
        <v>0.21</v>
      </c>
      <c r="M608" s="270" t="n">
        <v>270</v>
      </c>
      <c r="N608" s="63" t="n">
        <f aca="false" ca="false" dt2D="false" dtr="false" t="normal">F608*M608/1000</f>
        <v>43.2</v>
      </c>
    </row>
    <row outlineLevel="0" r="609">
      <c r="A609" s="88" t="n"/>
      <c r="B609" s="89" t="n"/>
      <c r="C609" s="89" t="n"/>
      <c r="D609" s="89" t="n"/>
      <c r="E609" s="88" t="s">
        <v>88</v>
      </c>
      <c r="F609" s="88" t="n">
        <v>4</v>
      </c>
      <c r="G609" s="88" t="n">
        <v>2</v>
      </c>
      <c r="H609" s="88" t="n"/>
      <c r="I609" s="88" t="n">
        <v>0.22</v>
      </c>
      <c r="J609" s="88" t="n">
        <v>0.02</v>
      </c>
      <c r="K609" s="88" t="n">
        <v>1.44</v>
      </c>
      <c r="L609" s="88" t="n">
        <v>6.62</v>
      </c>
      <c r="M609" s="270" t="n">
        <v>40</v>
      </c>
      <c r="N609" s="63" t="n">
        <f aca="false" ca="false" dt2D="false" dtr="false" t="normal">F609*M609/1000</f>
        <v>0.16</v>
      </c>
    </row>
    <row outlineLevel="0" r="610">
      <c r="A610" s="88" t="n"/>
      <c r="B610" s="89" t="n"/>
      <c r="C610" s="89" t="n"/>
      <c r="D610" s="89" t="n"/>
      <c r="E610" s="88" t="s">
        <v>60</v>
      </c>
      <c r="F610" s="88" t="n">
        <v>48</v>
      </c>
      <c r="G610" s="88" t="n">
        <v>40</v>
      </c>
      <c r="H610" s="88" t="n"/>
      <c r="I610" s="88" t="n">
        <v>0.57</v>
      </c>
      <c r="J610" s="88" t="n">
        <v>0.06</v>
      </c>
      <c r="K610" s="88" t="n">
        <v>0.47</v>
      </c>
      <c r="L610" s="88" t="n">
        <v>15.82</v>
      </c>
      <c r="M610" s="270" t="n">
        <v>40</v>
      </c>
      <c r="N610" s="63" t="n">
        <f aca="false" ca="false" dt2D="false" dtr="false" t="normal">F610*M610/1000</f>
        <v>1.92</v>
      </c>
    </row>
    <row outlineLevel="0" r="611">
      <c r="A611" s="88" t="n"/>
      <c r="B611" s="89" t="n"/>
      <c r="C611" s="89" t="n"/>
      <c r="D611" s="89" t="n"/>
      <c r="E611" s="88" t="s">
        <v>30</v>
      </c>
      <c r="F611" s="88" t="n">
        <v>0.6</v>
      </c>
      <c r="G611" s="88" t="n">
        <v>0.6</v>
      </c>
      <c r="H611" s="88" t="n"/>
      <c r="I611" s="88" t="s">
        <v>29</v>
      </c>
      <c r="J611" s="88" t="s">
        <v>29</v>
      </c>
      <c r="K611" s="88" t="s">
        <v>29</v>
      </c>
      <c r="L611" s="88" t="s">
        <v>29</v>
      </c>
      <c r="M611" s="270" t="n">
        <v>16</v>
      </c>
      <c r="N611" s="63" t="n">
        <f aca="false" ca="false" dt2D="false" dtr="false" t="normal">F611*M611/1000</f>
        <v>0.0096</v>
      </c>
    </row>
    <row customHeight="true" ht="12.75" outlineLevel="0" r="612">
      <c r="A612" s="88" t="n"/>
      <c r="B612" s="89" t="n"/>
      <c r="C612" s="89" t="n"/>
      <c r="D612" s="89" t="n"/>
      <c r="E612" s="88" t="s">
        <v>69</v>
      </c>
      <c r="F612" s="88" t="n">
        <v>15</v>
      </c>
      <c r="G612" s="88" t="n">
        <v>15</v>
      </c>
      <c r="H612" s="88" t="n"/>
      <c r="I612" s="88" t="s">
        <v>29</v>
      </c>
      <c r="J612" s="88" t="n">
        <v>1.99</v>
      </c>
      <c r="K612" s="88" t="s">
        <v>29</v>
      </c>
      <c r="L612" s="88" t="n">
        <v>17.98</v>
      </c>
      <c r="M612" s="270" t="n">
        <v>140</v>
      </c>
      <c r="N612" s="63" t="n">
        <v>5.44</v>
      </c>
    </row>
    <row outlineLevel="0" r="613">
      <c r="A613" s="88" t="n"/>
      <c r="B613" s="89" t="n"/>
      <c r="C613" s="89" t="n">
        <v>200</v>
      </c>
      <c r="D613" s="89" t="n">
        <v>200</v>
      </c>
      <c r="E613" s="88" t="s">
        <v>114</v>
      </c>
      <c r="F613" s="88" t="n">
        <v>110</v>
      </c>
      <c r="G613" s="88" t="n"/>
      <c r="H613" s="88" t="n"/>
      <c r="I613" s="88" t="n">
        <v>3.08</v>
      </c>
      <c r="J613" s="88" t="n">
        <v>3.52</v>
      </c>
      <c r="K613" s="88" t="n">
        <v>2.35</v>
      </c>
      <c r="L613" s="88" t="n">
        <v>63.8</v>
      </c>
      <c r="M613" s="270" t="n">
        <v>65</v>
      </c>
      <c r="N613" s="63" t="n">
        <f aca="false" ca="false" dt2D="false" dtr="false" t="normal">F613*M613/1000</f>
        <v>7.15</v>
      </c>
    </row>
    <row customFormat="true" customHeight="true" ht="12" outlineLevel="0" r="614" s="1">
      <c r="A614" s="88" t="s">
        <v>287</v>
      </c>
      <c r="B614" s="89" t="s">
        <v>288</v>
      </c>
      <c r="C614" s="89" t="n"/>
      <c r="D614" s="89" t="n"/>
      <c r="E614" s="88" t="s">
        <v>342</v>
      </c>
      <c r="F614" s="88" t="n">
        <v>34</v>
      </c>
      <c r="G614" s="88" t="n">
        <v>34</v>
      </c>
      <c r="H614" s="88" t="n"/>
      <c r="I614" s="88" t="n">
        <v>3.53</v>
      </c>
      <c r="J614" s="88" t="n">
        <v>0.37</v>
      </c>
      <c r="K614" s="88" t="n">
        <v>23.81</v>
      </c>
      <c r="L614" s="88" t="n">
        <v>114.6</v>
      </c>
      <c r="M614" s="270" t="n">
        <v>50</v>
      </c>
      <c r="N614" s="63" t="n">
        <f aca="false" ca="false" dt2D="false" dtr="false" t="normal">F614*M614/1000</f>
        <v>1.7</v>
      </c>
    </row>
    <row customFormat="true" ht="12.75" outlineLevel="0" r="615" s="1">
      <c r="A615" s="88" t="n"/>
      <c r="B615" s="91" t="s"/>
      <c r="C615" s="89" t="n"/>
      <c r="D615" s="89" t="n"/>
      <c r="E615" s="88" t="s">
        <v>31</v>
      </c>
      <c r="F615" s="88" t="n">
        <v>3.5</v>
      </c>
      <c r="G615" s="88" t="n">
        <v>3.5</v>
      </c>
      <c r="H615" s="88" t="n"/>
      <c r="I615" s="88" t="n">
        <v>0.028</v>
      </c>
      <c r="J615" s="88" t="n">
        <v>2.54</v>
      </c>
      <c r="K615" s="88" t="n">
        <v>0.091</v>
      </c>
      <c r="L615" s="88" t="n">
        <v>23.14</v>
      </c>
      <c r="M615" s="345" t="n">
        <v>670</v>
      </c>
      <c r="N615" s="63" t="n">
        <f aca="false" ca="false" dt2D="false" dtr="false" t="normal">F615*M615/1000</f>
        <v>2.345</v>
      </c>
    </row>
    <row customFormat="true" ht="12.75" outlineLevel="0" r="616" s="1">
      <c r="A616" s="88" t="n"/>
      <c r="B616" s="89" t="n"/>
      <c r="C616" s="89" t="n">
        <v>100</v>
      </c>
      <c r="D616" s="89" t="n">
        <v>100</v>
      </c>
      <c r="E616" s="88" t="s">
        <v>30</v>
      </c>
      <c r="F616" s="88" t="n">
        <v>2</v>
      </c>
      <c r="G616" s="88" t="n">
        <v>2</v>
      </c>
      <c r="H616" s="88" t="n"/>
      <c r="I616" s="88" t="n"/>
      <c r="J616" s="88" t="s">
        <v>343</v>
      </c>
      <c r="K616" s="88" t="n"/>
      <c r="L616" s="88" t="n"/>
      <c r="M616" s="270" t="n">
        <v>16</v>
      </c>
      <c r="N616" s="63" t="n">
        <f aca="false" ca="false" dt2D="false" dtr="false" t="normal">F616*M616/1000</f>
        <v>0.032</v>
      </c>
    </row>
    <row customHeight="true" ht="11.25" outlineLevel="0" r="617">
      <c r="A617" s="88" t="s">
        <v>36</v>
      </c>
      <c r="B617" s="84" t="s">
        <v>37</v>
      </c>
      <c r="C617" s="84" t="n">
        <v>70</v>
      </c>
      <c r="D617" s="84" t="n">
        <v>90</v>
      </c>
      <c r="E617" s="83" t="s">
        <v>38</v>
      </c>
      <c r="F617" s="83" t="n">
        <v>80</v>
      </c>
      <c r="G617" s="83" t="n">
        <v>80</v>
      </c>
      <c r="H617" s="85" t="n"/>
      <c r="I617" s="83" t="n">
        <v>6.96</v>
      </c>
      <c r="J617" s="83" t="n">
        <v>1.2</v>
      </c>
      <c r="K617" s="83" t="n">
        <v>32.96</v>
      </c>
      <c r="L617" s="83" t="n">
        <v>181</v>
      </c>
      <c r="M617" s="270" t="n">
        <v>60</v>
      </c>
      <c r="N617" s="63" t="n">
        <f aca="false" ca="false" dt2D="false" dtr="false" t="normal">F617*M617/1000</f>
        <v>4.8</v>
      </c>
    </row>
    <row outlineLevel="0" r="618">
      <c r="A618" s="88" t="n"/>
      <c r="B618" s="87" t="s"/>
      <c r="C618" s="84" t="n">
        <v>10</v>
      </c>
      <c r="D618" s="84" t="n">
        <v>10</v>
      </c>
      <c r="E618" s="83" t="s">
        <v>39</v>
      </c>
      <c r="F618" s="83" t="n">
        <v>10</v>
      </c>
      <c r="G618" s="83" t="n"/>
      <c r="H618" s="85" t="n"/>
      <c r="I618" s="83" t="n">
        <v>2.68</v>
      </c>
      <c r="J618" s="83" t="n">
        <v>2.57</v>
      </c>
      <c r="K618" s="83" t="s">
        <v>29</v>
      </c>
      <c r="L618" s="83" t="n">
        <v>33.79</v>
      </c>
      <c r="M618" s="270" t="n">
        <v>650</v>
      </c>
      <c r="N618" s="63" t="n">
        <f aca="false" ca="false" dt2D="false" dtr="false" t="normal">F618*M618/1000</f>
        <v>6.5</v>
      </c>
    </row>
    <row outlineLevel="0" r="619">
      <c r="A619" s="88" t="n"/>
      <c r="B619" s="84" t="n"/>
      <c r="C619" s="84" t="n">
        <v>10</v>
      </c>
      <c r="D619" s="84" t="n">
        <v>10</v>
      </c>
      <c r="E619" s="83" t="s">
        <v>40</v>
      </c>
      <c r="F619" s="83" t="n">
        <v>10</v>
      </c>
      <c r="G619" s="83" t="n"/>
      <c r="H619" s="85" t="n"/>
      <c r="I619" s="83" t="n">
        <v>0.08</v>
      </c>
      <c r="J619" s="83" t="n">
        <v>7.25</v>
      </c>
      <c r="K619" s="83" t="n">
        <v>0.26</v>
      </c>
      <c r="L619" s="83" t="n">
        <v>66.1</v>
      </c>
      <c r="M619" s="270" t="n">
        <v>670</v>
      </c>
      <c r="N619" s="63" t="n">
        <f aca="false" ca="false" dt2D="false" dtr="false" t="normal">F619*M619/1000</f>
        <v>6.7</v>
      </c>
    </row>
    <row ht="22.5" outlineLevel="0" r="620">
      <c r="A620" s="88" t="n"/>
      <c r="B620" s="89" t="s">
        <v>115</v>
      </c>
      <c r="C620" s="89" t="n">
        <v>120</v>
      </c>
      <c r="D620" s="89" t="n">
        <v>120</v>
      </c>
      <c r="E620" s="88" t="s">
        <v>116</v>
      </c>
      <c r="F620" s="88" t="n">
        <v>120</v>
      </c>
      <c r="G620" s="88" t="n">
        <v>120</v>
      </c>
      <c r="H620" s="88" t="n">
        <v>120</v>
      </c>
      <c r="I620" s="93" t="n">
        <v>1.8</v>
      </c>
      <c r="J620" s="93" t="n">
        <v>0.084</v>
      </c>
      <c r="K620" s="93" t="n">
        <v>18.65</v>
      </c>
      <c r="L620" s="196" t="n">
        <v>74.76</v>
      </c>
      <c r="M620" s="345" t="n">
        <v>170</v>
      </c>
      <c r="N620" s="63" t="n">
        <f aca="false" ca="false" dt2D="false" dtr="false" t="normal">F620*M620/1000</f>
        <v>20.4</v>
      </c>
    </row>
    <row outlineLevel="0" r="621">
      <c r="A621" s="83" t="s">
        <v>45</v>
      </c>
      <c r="B621" s="84" t="s">
        <v>390</v>
      </c>
      <c r="C621" s="84" t="n">
        <v>100</v>
      </c>
      <c r="D621" s="84" t="n">
        <v>100</v>
      </c>
      <c r="E621" s="83" t="s">
        <v>390</v>
      </c>
      <c r="F621" s="83" t="n">
        <v>200</v>
      </c>
      <c r="G621" s="83" t="n">
        <v>100</v>
      </c>
      <c r="H621" s="85" t="n">
        <v>100</v>
      </c>
      <c r="I621" s="83" t="n"/>
      <c r="J621" s="83" t="n"/>
      <c r="K621" s="83" t="n">
        <v>19</v>
      </c>
      <c r="L621" s="83" t="n">
        <v>75</v>
      </c>
      <c r="M621" s="270" t="n">
        <v>80</v>
      </c>
      <c r="N621" s="63" t="n">
        <f aca="false" ca="false" dt2D="false" dtr="false" t="normal">F621*M621/1000</f>
        <v>16</v>
      </c>
    </row>
    <row ht="21" outlineLevel="0" r="622">
      <c r="A622" s="88" t="n"/>
      <c r="B622" s="187" t="s">
        <v>47</v>
      </c>
      <c r="C622" s="187" t="n"/>
      <c r="D622" s="187" t="n"/>
      <c r="E622" s="88" t="n"/>
      <c r="F622" s="88" t="n"/>
      <c r="G622" s="88" t="n"/>
      <c r="H622" s="88" t="n"/>
      <c r="I622" s="196" t="n">
        <v>31.858</v>
      </c>
      <c r="J622" s="196" t="n">
        <v>37.844</v>
      </c>
      <c r="K622" s="196" t="n">
        <v>115.581</v>
      </c>
      <c r="L622" s="196" t="n">
        <v>925.41</v>
      </c>
      <c r="M622" s="270" t="n"/>
      <c r="N622" s="79" t="n">
        <f aca="false" ca="false" dt2D="false" dtr="false" t="normal">SUM(N608:N621)</f>
        <v>116.3566</v>
      </c>
    </row>
    <row outlineLevel="0" r="623">
      <c r="A623" s="187" t="s">
        <v>345</v>
      </c>
      <c r="B623" s="188" t="s"/>
      <c r="C623" s="187" t="n"/>
      <c r="D623" s="187" t="n"/>
      <c r="E623" s="88" t="n"/>
      <c r="F623" s="88" t="n"/>
      <c r="G623" s="88" t="n"/>
      <c r="H623" s="88" t="n"/>
      <c r="I623" s="88" t="n"/>
      <c r="J623" s="88" t="n"/>
      <c r="K623" s="88" t="n"/>
      <c r="L623" s="88" t="n"/>
      <c r="M623" s="270" t="n"/>
      <c r="N623" s="63" t="n">
        <f aca="false" ca="false" dt2D="false" dtr="false" t="normal">F623*M623/1000</f>
        <v>0</v>
      </c>
    </row>
    <row customHeight="true" ht="11.25" outlineLevel="0" r="624">
      <c r="A624" s="88" t="s">
        <v>346</v>
      </c>
      <c r="B624" s="89" t="s">
        <v>118</v>
      </c>
      <c r="C624" s="89" t="n">
        <v>80</v>
      </c>
      <c r="D624" s="89" t="n">
        <v>120</v>
      </c>
      <c r="E624" s="88" t="s">
        <v>119</v>
      </c>
      <c r="F624" s="88" t="n">
        <v>99.8</v>
      </c>
      <c r="G624" s="88" t="n">
        <v>74.84</v>
      </c>
      <c r="H624" s="88" t="n"/>
      <c r="I624" s="191" t="n">
        <v>1.49</v>
      </c>
      <c r="J624" s="193" t="n">
        <v>0.08</v>
      </c>
      <c r="K624" s="88" t="n">
        <v>7.64</v>
      </c>
      <c r="L624" s="88" t="n">
        <v>33.53</v>
      </c>
      <c r="M624" s="270" t="n">
        <v>35</v>
      </c>
      <c r="N624" s="63" t="n">
        <f aca="false" ca="false" dt2D="false" dtr="false" t="normal">F624*M624/1000</f>
        <v>3.493</v>
      </c>
    </row>
    <row outlineLevel="0" r="625">
      <c r="A625" s="88" t="n"/>
      <c r="B625" s="91" t="s"/>
      <c r="C625" s="89" t="n"/>
      <c r="D625" s="89" t="n"/>
      <c r="E625" s="88" t="s">
        <v>53</v>
      </c>
      <c r="F625" s="88" t="n">
        <v>40</v>
      </c>
      <c r="G625" s="88" t="n">
        <v>36</v>
      </c>
      <c r="H625" s="88" t="n"/>
      <c r="I625" s="88" t="n">
        <v>0.16</v>
      </c>
      <c r="J625" s="88" t="n">
        <v>4</v>
      </c>
      <c r="K625" s="88" t="n">
        <v>4.1</v>
      </c>
      <c r="L625" s="88" t="n">
        <v>15.84</v>
      </c>
      <c r="M625" s="270" t="n">
        <v>100</v>
      </c>
      <c r="N625" s="63" t="n">
        <f aca="false" ca="false" dt2D="false" dtr="false" t="normal">F625*M625/1000</f>
        <v>4</v>
      </c>
    </row>
    <row outlineLevel="0" r="626">
      <c r="A626" s="88" t="n"/>
      <c r="B626" s="89" t="n"/>
      <c r="C626" s="89" t="n"/>
      <c r="D626" s="89" t="n"/>
      <c r="E626" s="88" t="s">
        <v>28</v>
      </c>
      <c r="F626" s="88" t="n">
        <v>5</v>
      </c>
      <c r="G626" s="88" t="n">
        <v>5</v>
      </c>
      <c r="H626" s="88" t="n"/>
      <c r="I626" s="88" t="n"/>
      <c r="J626" s="88" t="s">
        <v>29</v>
      </c>
      <c r="K626" s="88" t="n">
        <v>4.99</v>
      </c>
      <c r="L626" s="88" t="n">
        <v>18.95</v>
      </c>
      <c r="M626" s="345" t="n">
        <v>80</v>
      </c>
      <c r="N626" s="63" t="n">
        <f aca="false" ca="false" dt2D="false" dtr="false" t="normal">F626*M626/1000</f>
        <v>0.4</v>
      </c>
    </row>
    <row customHeight="true" ht="13.5" outlineLevel="0" r="627">
      <c r="A627" s="88" t="n"/>
      <c r="B627" s="89" t="n"/>
      <c r="C627" s="89" t="n"/>
      <c r="D627" s="89" t="n"/>
      <c r="E627" s="88" t="s">
        <v>69</v>
      </c>
      <c r="F627" s="88" t="n">
        <v>5</v>
      </c>
      <c r="G627" s="88" t="n">
        <v>5</v>
      </c>
      <c r="H627" s="88" t="n"/>
      <c r="I627" s="88" t="n">
        <v>0.04</v>
      </c>
      <c r="J627" s="88" t="n">
        <v>3.63</v>
      </c>
      <c r="K627" s="88" t="n">
        <v>13.2</v>
      </c>
      <c r="L627" s="88" t="n">
        <v>33.05</v>
      </c>
      <c r="M627" s="270" t="n">
        <v>140</v>
      </c>
      <c r="N627" s="63" t="n">
        <f aca="false" ca="false" dt2D="false" dtr="false" t="normal">F627*M627/1000</f>
        <v>0.7</v>
      </c>
    </row>
    <row ht="22.5" outlineLevel="0" r="628">
      <c r="A628" s="88" t="s">
        <v>347</v>
      </c>
      <c r="B628" s="89" t="s">
        <v>348</v>
      </c>
      <c r="C628" s="89" t="s">
        <v>58</v>
      </c>
      <c r="D628" s="89" t="s">
        <v>58</v>
      </c>
      <c r="E628" s="88" t="s">
        <v>447</v>
      </c>
      <c r="F628" s="88" t="n">
        <v>40</v>
      </c>
      <c r="G628" s="88" t="n">
        <v>40</v>
      </c>
      <c r="H628" s="88" t="n"/>
      <c r="I628" s="88" t="n">
        <v>0.63</v>
      </c>
      <c r="J628" s="88" t="n">
        <v>0.57</v>
      </c>
      <c r="K628" s="88" t="n">
        <v>0.03</v>
      </c>
      <c r="L628" s="88" t="n">
        <v>7.85</v>
      </c>
      <c r="M628" s="270" t="n">
        <v>50</v>
      </c>
      <c r="N628" s="63" t="n">
        <f aca="false" ca="false" dt2D="false" dtr="false" t="normal">F628*M628/1000</f>
        <v>2</v>
      </c>
    </row>
    <row outlineLevel="0" r="629">
      <c r="A629" s="88" t="n"/>
      <c r="B629" s="91" t="s"/>
      <c r="C629" s="89" t="n"/>
      <c r="D629" s="89" t="n"/>
      <c r="E629" s="88" t="s">
        <v>60</v>
      </c>
      <c r="F629" s="88" t="n">
        <v>12</v>
      </c>
      <c r="G629" s="88" t="n">
        <v>10</v>
      </c>
      <c r="H629" s="88" t="n"/>
      <c r="I629" s="88" t="n">
        <v>0.13</v>
      </c>
      <c r="J629" s="88" t="s">
        <v>29</v>
      </c>
      <c r="K629" s="88" t="n">
        <v>0.91</v>
      </c>
      <c r="L629" s="88" t="n">
        <v>4.1</v>
      </c>
      <c r="M629" s="270" t="n">
        <v>40</v>
      </c>
      <c r="N629" s="63" t="n">
        <f aca="false" ca="false" dt2D="false" dtr="false" t="normal">F629*M629/1000</f>
        <v>0.48</v>
      </c>
    </row>
    <row outlineLevel="0" r="630">
      <c r="A630" s="88" t="n"/>
      <c r="B630" s="89" t="n"/>
      <c r="C630" s="89" t="n"/>
      <c r="D630" s="89" t="n"/>
      <c r="E630" s="88" t="s">
        <v>31</v>
      </c>
      <c r="F630" s="88" t="n">
        <v>5</v>
      </c>
      <c r="G630" s="88" t="n">
        <v>5</v>
      </c>
      <c r="H630" s="88" t="n"/>
      <c r="I630" s="88" t="n">
        <v>0.04</v>
      </c>
      <c r="J630" s="88" t="n">
        <v>3.63</v>
      </c>
      <c r="K630" s="88" t="n">
        <v>0.13</v>
      </c>
      <c r="L630" s="88" t="n">
        <v>33.05</v>
      </c>
      <c r="M630" s="270" t="n">
        <v>670</v>
      </c>
      <c r="N630" s="63" t="n">
        <f aca="false" ca="false" dt2D="false" dtr="false" t="normal">F630*M630/1000</f>
        <v>3.35</v>
      </c>
    </row>
    <row outlineLevel="0" r="631">
      <c r="A631" s="88" t="n"/>
      <c r="B631" s="89" t="n"/>
      <c r="C631" s="89" t="n"/>
      <c r="D631" s="89" t="n"/>
      <c r="E631" s="88" t="s">
        <v>51</v>
      </c>
      <c r="F631" s="88" t="n">
        <v>12.5</v>
      </c>
      <c r="G631" s="88" t="n">
        <v>10</v>
      </c>
      <c r="H631" s="88" t="n"/>
      <c r="I631" s="88" t="n">
        <v>0.13</v>
      </c>
      <c r="J631" s="88" t="n">
        <v>0.01</v>
      </c>
      <c r="K631" s="88" t="n">
        <v>0.71</v>
      </c>
      <c r="L631" s="88" t="n">
        <v>3.3</v>
      </c>
      <c r="M631" s="270" t="n">
        <v>45</v>
      </c>
      <c r="N631" s="63" t="n">
        <f aca="false" ca="false" dt2D="false" dtr="false" t="normal">F631*M631/1000</f>
        <v>0.5625</v>
      </c>
    </row>
    <row outlineLevel="0" r="632">
      <c r="A632" s="88" t="n"/>
      <c r="B632" s="89" t="n"/>
      <c r="C632" s="89" t="n"/>
      <c r="D632" s="89" t="n"/>
      <c r="E632" s="104" t="s">
        <v>63</v>
      </c>
      <c r="F632" s="104" t="n">
        <v>40</v>
      </c>
      <c r="G632" s="104" t="n">
        <v>40</v>
      </c>
      <c r="H632" s="88" t="n"/>
      <c r="I632" s="104" t="n">
        <v>9.67</v>
      </c>
      <c r="J632" s="104" t="n">
        <v>6.48</v>
      </c>
      <c r="K632" s="104" t="s">
        <v>29</v>
      </c>
      <c r="L632" s="104" t="n">
        <v>88.29</v>
      </c>
      <c r="M632" s="270" t="n">
        <v>440</v>
      </c>
      <c r="N632" s="63" t="n">
        <f aca="false" ca="false" dt2D="false" dtr="false" t="normal">F632*M632/1000</f>
        <v>17.6</v>
      </c>
    </row>
    <row customHeight="true" ht="11.25" outlineLevel="0" r="633">
      <c r="A633" s="88" t="n"/>
      <c r="B633" s="89" t="s">
        <v>226</v>
      </c>
      <c r="C633" s="90" t="n"/>
      <c r="D633" s="90" t="n"/>
      <c r="E633" s="88" t="s">
        <v>67</v>
      </c>
      <c r="F633" s="88" t="n">
        <v>52</v>
      </c>
      <c r="G633" s="88" t="n">
        <v>38</v>
      </c>
      <c r="H633" s="88" t="n"/>
      <c r="I633" s="88" t="n">
        <v>10.23</v>
      </c>
      <c r="J633" s="88" t="n">
        <v>6.6</v>
      </c>
      <c r="K633" s="88" t="n">
        <v>0.23</v>
      </c>
      <c r="L633" s="88" t="n">
        <v>89.9</v>
      </c>
      <c r="M633" s="270" t="n">
        <v>440</v>
      </c>
      <c r="N633" s="63" t="n">
        <f aca="false" ca="false" dt2D="false" dtr="false" t="normal">F633*M633/1000</f>
        <v>22.88</v>
      </c>
    </row>
    <row outlineLevel="0" r="634">
      <c r="A634" s="88" t="s">
        <v>349</v>
      </c>
      <c r="B634" s="91" t="s"/>
      <c r="C634" s="92" t="n">
        <v>60</v>
      </c>
      <c r="D634" s="92" t="n">
        <v>80</v>
      </c>
      <c r="E634" s="88" t="s">
        <v>81</v>
      </c>
      <c r="F634" s="88" t="n">
        <v>8</v>
      </c>
      <c r="G634" s="88" t="n">
        <v>8</v>
      </c>
      <c r="H634" s="88" t="n"/>
      <c r="I634" s="88" t="n">
        <v>0.69</v>
      </c>
      <c r="J634" s="88" t="n">
        <v>0.12</v>
      </c>
      <c r="K634" s="88" t="n">
        <v>13.09</v>
      </c>
      <c r="L634" s="88" t="n">
        <v>16.72</v>
      </c>
      <c r="M634" s="270" t="n">
        <v>60</v>
      </c>
      <c r="N634" s="63" t="n">
        <f aca="false" ca="false" dt2D="false" dtr="false" t="normal">F634*M634/1000</f>
        <v>0.48</v>
      </c>
    </row>
    <row outlineLevel="0" r="635">
      <c r="A635" s="88" t="n"/>
      <c r="B635" s="89" t="n"/>
      <c r="C635" s="89" t="n"/>
      <c r="D635" s="89" t="n"/>
      <c r="E635" s="88" t="s">
        <v>350</v>
      </c>
      <c r="F635" s="88" t="n">
        <v>11</v>
      </c>
      <c r="G635" s="88" t="n">
        <v>11</v>
      </c>
      <c r="H635" s="88" t="n"/>
      <c r="I635" s="88" t="n">
        <v>0.31</v>
      </c>
      <c r="J635" s="88" t="n">
        <v>0.35</v>
      </c>
      <c r="K635" s="88" t="n">
        <v>0.51</v>
      </c>
      <c r="L635" s="88" t="n">
        <v>6.38</v>
      </c>
      <c r="M635" s="270" t="n">
        <v>65</v>
      </c>
      <c r="N635" s="63" t="n">
        <f aca="false" ca="false" dt2D="false" dtr="false" t="normal">F635*M635/1000</f>
        <v>0.715</v>
      </c>
    </row>
    <row outlineLevel="0" r="636">
      <c r="A636" s="88" t="n"/>
      <c r="B636" s="89" t="n"/>
      <c r="C636" s="89" t="n"/>
      <c r="D636" s="89" t="n"/>
      <c r="E636" s="88" t="s">
        <v>60</v>
      </c>
      <c r="F636" s="88" t="n">
        <v>31</v>
      </c>
      <c r="G636" s="88" t="n">
        <v>26</v>
      </c>
      <c r="H636" s="88" t="n"/>
      <c r="I636" s="88" t="n">
        <v>0.36</v>
      </c>
      <c r="J636" s="88" t="s">
        <v>29</v>
      </c>
      <c r="K636" s="88" t="n">
        <v>2.54</v>
      </c>
      <c r="L636" s="88" t="n">
        <v>10.68</v>
      </c>
      <c r="M636" s="270" t="n">
        <v>40</v>
      </c>
      <c r="N636" s="63" t="n">
        <f aca="false" ca="false" dt2D="false" dtr="false" t="normal">F636*M636/1000</f>
        <v>1.24</v>
      </c>
    </row>
    <row customHeight="true" ht="12" outlineLevel="0" r="637">
      <c r="A637" s="88" t="n"/>
      <c r="B637" s="89" t="n"/>
      <c r="C637" s="89" t="n"/>
      <c r="D637" s="89" t="n"/>
      <c r="E637" s="88" t="s">
        <v>69</v>
      </c>
      <c r="F637" s="88" t="n">
        <v>4</v>
      </c>
      <c r="G637" s="88" t="n">
        <v>4</v>
      </c>
      <c r="H637" s="88" t="n"/>
      <c r="I637" s="88" t="n"/>
      <c r="J637" s="88" t="n">
        <v>3.99</v>
      </c>
      <c r="K637" s="88" t="s">
        <v>29</v>
      </c>
      <c r="L637" s="88" t="n">
        <v>35.96</v>
      </c>
      <c r="M637" s="270" t="n">
        <v>140</v>
      </c>
      <c r="N637" s="63" t="n">
        <f aca="false" ca="false" dt2D="false" dtr="false" t="normal">F637*M637/1000</f>
        <v>0.56</v>
      </c>
    </row>
    <row outlineLevel="0" r="638">
      <c r="A638" s="88" t="n"/>
      <c r="B638" s="89" t="n"/>
      <c r="C638" s="89" t="n"/>
      <c r="D638" s="89" t="n"/>
      <c r="E638" s="88" t="s">
        <v>104</v>
      </c>
      <c r="F638" s="88" t="n">
        <v>0.12</v>
      </c>
      <c r="G638" s="88" t="n">
        <v>5</v>
      </c>
      <c r="H638" s="88" t="n"/>
      <c r="I638" s="88" t="n">
        <v>0.63</v>
      </c>
      <c r="J638" s="88" t="n">
        <v>0.57</v>
      </c>
      <c r="K638" s="88" t="n">
        <v>0.03</v>
      </c>
      <c r="L638" s="88" t="n">
        <v>7.85</v>
      </c>
      <c r="M638" s="270" t="n">
        <v>12</v>
      </c>
      <c r="N638" s="63" t="n">
        <f aca="false" ca="false" dt2D="false" dtr="false" t="normal">F638*M638</f>
        <v>1.44</v>
      </c>
    </row>
    <row outlineLevel="0" r="639">
      <c r="A639" s="88" t="n"/>
      <c r="B639" s="89" t="n"/>
      <c r="C639" s="89" t="n"/>
      <c r="D639" s="89" t="n"/>
      <c r="E639" s="88" t="s">
        <v>106</v>
      </c>
      <c r="F639" s="104" t="n">
        <v>6</v>
      </c>
      <c r="G639" s="104" t="n">
        <v>6</v>
      </c>
      <c r="H639" s="88" t="n"/>
      <c r="I639" s="88" t="n">
        <v>0.61</v>
      </c>
      <c r="J639" s="88" t="n">
        <v>0.06</v>
      </c>
      <c r="K639" s="88" t="n">
        <v>4.1</v>
      </c>
      <c r="L639" s="88" t="n">
        <v>20.04</v>
      </c>
      <c r="M639" s="270" t="n">
        <v>100</v>
      </c>
      <c r="N639" s="63" t="n">
        <f aca="false" ca="false" dt2D="false" dtr="false" t="normal">F639*M639/1000</f>
        <v>0.6</v>
      </c>
    </row>
    <row customHeight="true" ht="13.5" outlineLevel="0" r="640">
      <c r="A640" s="88" t="n"/>
      <c r="B640" s="89" t="n"/>
      <c r="C640" s="89" t="n"/>
      <c r="D640" s="89" t="n"/>
      <c r="E640" s="88" t="s">
        <v>69</v>
      </c>
      <c r="F640" s="88" t="n">
        <v>4</v>
      </c>
      <c r="G640" s="88" t="n">
        <v>4</v>
      </c>
      <c r="H640" s="88" t="n"/>
      <c r="I640" s="88" t="n"/>
      <c r="J640" s="88" t="n">
        <v>3.99</v>
      </c>
      <c r="K640" s="88" t="s">
        <v>29</v>
      </c>
      <c r="L640" s="191" t="n">
        <v>35.96</v>
      </c>
      <c r="M640" s="270" t="n">
        <v>140</v>
      </c>
      <c r="N640" s="63" t="n">
        <f aca="false" ca="false" dt2D="false" dtr="false" t="normal">F640*M640/1000</f>
        <v>0.56</v>
      </c>
    </row>
    <row customHeight="true" ht="11.25" outlineLevel="0" r="641">
      <c r="A641" s="88" t="s">
        <v>312</v>
      </c>
      <c r="B641" s="88" t="s">
        <v>313</v>
      </c>
      <c r="C641" s="95" t="n"/>
      <c r="D641" s="95" t="n"/>
      <c r="E641" s="88" t="s">
        <v>314</v>
      </c>
      <c r="F641" s="88" t="n">
        <v>47.6</v>
      </c>
      <c r="G641" s="88" t="n">
        <v>47.6</v>
      </c>
      <c r="H641" s="88" t="n"/>
      <c r="I641" s="88" t="n">
        <v>5.99</v>
      </c>
      <c r="J641" s="88" t="n">
        <v>1.55</v>
      </c>
      <c r="K641" s="88" t="n">
        <v>29.76</v>
      </c>
      <c r="L641" s="88" t="n">
        <v>157.9</v>
      </c>
      <c r="M641" s="270" t="n">
        <v>100</v>
      </c>
      <c r="N641" s="63" t="n">
        <f aca="false" ca="false" dt2D="false" dtr="false" t="normal">F641*M641/1000</f>
        <v>4.76</v>
      </c>
    </row>
    <row outlineLevel="0" r="642">
      <c r="A642" s="88" t="n"/>
      <c r="B642" s="100" t="s"/>
      <c r="C642" s="101" t="n">
        <v>120</v>
      </c>
      <c r="D642" s="101" t="n">
        <v>180</v>
      </c>
      <c r="E642" s="88" t="s">
        <v>31</v>
      </c>
      <c r="F642" s="88" t="n">
        <v>4.5</v>
      </c>
      <c r="G642" s="88" t="n">
        <v>4.5</v>
      </c>
      <c r="H642" s="88" t="n"/>
      <c r="I642" s="88" t="n">
        <v>0.04</v>
      </c>
      <c r="J642" s="88" t="n">
        <v>3.6</v>
      </c>
      <c r="K642" s="88" t="n">
        <v>0.13</v>
      </c>
      <c r="L642" s="88" t="n">
        <v>33.05</v>
      </c>
      <c r="M642" s="345" t="n">
        <v>670</v>
      </c>
      <c r="N642" s="63" t="n">
        <f aca="false" ca="false" dt2D="false" dtr="false" t="normal">F642*M642/1000</f>
        <v>3.015</v>
      </c>
    </row>
    <row outlineLevel="0" r="643">
      <c r="A643" s="88" t="n"/>
      <c r="B643" s="89" t="n"/>
      <c r="C643" s="89" t="n"/>
      <c r="D643" s="89" t="n"/>
      <c r="E643" s="88" t="s">
        <v>30</v>
      </c>
      <c r="F643" s="88" t="n">
        <v>2</v>
      </c>
      <c r="G643" s="88" t="n">
        <v>2</v>
      </c>
      <c r="H643" s="88" t="n"/>
      <c r="I643" s="88" t="s">
        <v>29</v>
      </c>
      <c r="J643" s="88" t="s">
        <v>29</v>
      </c>
      <c r="K643" s="88" t="s">
        <v>29</v>
      </c>
      <c r="L643" s="88" t="s">
        <v>29</v>
      </c>
      <c r="M643" s="270" t="n">
        <v>16</v>
      </c>
      <c r="N643" s="63" t="n">
        <f aca="false" ca="false" dt2D="false" dtr="false" t="normal">F643*M643/1000</f>
        <v>0.032</v>
      </c>
    </row>
    <row customHeight="true" ht="11.25" outlineLevel="0" r="644">
      <c r="A644" s="83" t="s">
        <v>171</v>
      </c>
      <c r="B644" s="84" t="s">
        <v>172</v>
      </c>
      <c r="C644" s="102" t="n"/>
      <c r="D644" s="102" t="n"/>
      <c r="E644" s="83" t="s">
        <v>53</v>
      </c>
      <c r="F644" s="83" t="n">
        <v>25</v>
      </c>
      <c r="G644" s="83" t="n">
        <v>22</v>
      </c>
      <c r="H644" s="85" t="n"/>
      <c r="I644" s="83" t="n">
        <v>0.1</v>
      </c>
      <c r="J644" s="83" t="n">
        <v>0.09</v>
      </c>
      <c r="K644" s="83" t="n">
        <v>2.2</v>
      </c>
      <c r="L644" s="83" t="n">
        <v>9.9</v>
      </c>
      <c r="M644" s="270" t="n">
        <v>100</v>
      </c>
      <c r="N644" s="63" t="n">
        <f aca="false" ca="false" dt2D="false" dtr="false" t="normal">F644*M644/1000</f>
        <v>2.5</v>
      </c>
    </row>
    <row outlineLevel="0" r="645">
      <c r="A645" s="83" t="n"/>
      <c r="B645" s="87" t="s"/>
      <c r="C645" s="103" t="n">
        <v>200</v>
      </c>
      <c r="D645" s="103" t="n">
        <v>200</v>
      </c>
      <c r="E645" s="83" t="s">
        <v>28</v>
      </c>
      <c r="F645" s="83" t="n">
        <v>20</v>
      </c>
      <c r="G645" s="83" t="n">
        <v>20</v>
      </c>
      <c r="H645" s="85" t="n"/>
      <c r="I645" s="83" t="n"/>
      <c r="J645" s="83" t="n"/>
      <c r="K645" s="83" t="n">
        <v>19.96</v>
      </c>
      <c r="L645" s="83" t="n">
        <v>75.8</v>
      </c>
      <c r="M645" s="270" t="n">
        <v>80</v>
      </c>
      <c r="N645" s="63" t="n">
        <f aca="false" ca="false" dt2D="false" dtr="false" t="normal">F645*M645/1000</f>
        <v>1.6</v>
      </c>
    </row>
    <row outlineLevel="0" r="646">
      <c r="A646" s="88" t="n"/>
      <c r="B646" s="84" t="s">
        <v>81</v>
      </c>
      <c r="C646" s="102" t="n"/>
      <c r="D646" s="102" t="n"/>
      <c r="E646" s="104" t="s">
        <v>84</v>
      </c>
      <c r="F646" s="104" t="n">
        <v>40</v>
      </c>
      <c r="G646" s="104" t="n">
        <v>40</v>
      </c>
      <c r="H646" s="88" t="n">
        <v>40</v>
      </c>
      <c r="I646" s="83" t="n">
        <v>3.48</v>
      </c>
      <c r="J646" s="83" t="n">
        <v>0.6</v>
      </c>
      <c r="K646" s="83" t="n">
        <v>16</v>
      </c>
      <c r="L646" s="83" t="n">
        <v>83.6</v>
      </c>
      <c r="M646" s="270" t="n">
        <v>60</v>
      </c>
      <c r="N646" s="63" t="n">
        <f aca="false" ca="false" dt2D="false" dtr="false" t="normal">F646*M646/1000</f>
        <v>2.4</v>
      </c>
    </row>
    <row outlineLevel="0" r="647">
      <c r="A647" s="88" t="n"/>
      <c r="B647" s="87" t="s"/>
      <c r="C647" s="103" t="s">
        <v>82</v>
      </c>
      <c r="D647" s="103" t="s">
        <v>83</v>
      </c>
      <c r="E647" s="83" t="s">
        <v>85</v>
      </c>
      <c r="F647" s="83" t="n">
        <v>80</v>
      </c>
      <c r="G647" s="83" t="n">
        <v>80</v>
      </c>
      <c r="H647" s="85" t="n">
        <v>80</v>
      </c>
      <c r="I647" s="83" t="n">
        <v>5.28</v>
      </c>
      <c r="J647" s="83" t="n">
        <v>0.96</v>
      </c>
      <c r="K647" s="83" t="n">
        <v>28.24</v>
      </c>
      <c r="L647" s="83" t="n">
        <v>144.8</v>
      </c>
      <c r="M647" s="270" t="n">
        <v>51</v>
      </c>
      <c r="N647" s="63" t="n">
        <f aca="false" ca="false" dt2D="false" dtr="false" t="normal">F647*M647/1000</f>
        <v>4.08</v>
      </c>
    </row>
    <row customHeight="true" ht="11.25" outlineLevel="0" r="648">
      <c r="A648" s="95" t="s">
        <v>173</v>
      </c>
      <c r="B648" s="89" t="s">
        <v>351</v>
      </c>
      <c r="C648" s="90" t="n"/>
      <c r="D648" s="90" t="n"/>
      <c r="E648" s="88" t="s">
        <v>73</v>
      </c>
      <c r="F648" s="88" t="n">
        <v>31</v>
      </c>
      <c r="G648" s="88" t="n">
        <v>31</v>
      </c>
      <c r="H648" s="88" t="n">
        <v>100</v>
      </c>
      <c r="I648" s="88" t="n">
        <v>3.22</v>
      </c>
      <c r="J648" s="88" t="n">
        <v>0.34</v>
      </c>
      <c r="K648" s="88" t="n">
        <v>21.91</v>
      </c>
      <c r="L648" s="88" t="n">
        <v>104.5</v>
      </c>
      <c r="M648" s="270" t="n">
        <v>40</v>
      </c>
      <c r="N648" s="63" t="n">
        <f aca="false" ca="false" dt2D="false" dtr="false" t="normal">F648*M648/1000</f>
        <v>1.24</v>
      </c>
    </row>
    <row outlineLevel="0" r="649">
      <c r="A649" s="97" t="s"/>
      <c r="B649" s="91" t="s"/>
      <c r="C649" s="92" t="n">
        <v>100</v>
      </c>
      <c r="D649" s="92" t="n">
        <v>100</v>
      </c>
      <c r="E649" s="88" t="s">
        <v>136</v>
      </c>
      <c r="F649" s="88" t="n">
        <v>1</v>
      </c>
      <c r="G649" s="88" t="n">
        <v>10</v>
      </c>
      <c r="H649" s="88" t="n"/>
      <c r="I649" s="88" t="n">
        <v>1.04</v>
      </c>
      <c r="J649" s="88" t="n">
        <v>0.11</v>
      </c>
      <c r="K649" s="88" t="n">
        <v>6.91</v>
      </c>
      <c r="L649" s="88" t="n">
        <v>33.7</v>
      </c>
      <c r="M649" s="270" t="n">
        <v>40</v>
      </c>
      <c r="N649" s="63" t="n">
        <f aca="false" ca="false" dt2D="false" dtr="false" t="normal">F649*M649/1000</f>
        <v>0.04</v>
      </c>
    </row>
    <row outlineLevel="0" r="650">
      <c r="A650" s="98" t="s"/>
      <c r="B650" s="89" t="n"/>
      <c r="C650" s="89" t="n"/>
      <c r="D650" s="89" t="n"/>
      <c r="E650" s="88" t="s">
        <v>104</v>
      </c>
      <c r="F650" s="88" t="n">
        <v>0.2</v>
      </c>
      <c r="G650" s="88" t="n">
        <v>2.6</v>
      </c>
      <c r="H650" s="88" t="n"/>
      <c r="I650" s="88" t="n">
        <v>3.3</v>
      </c>
      <c r="J650" s="88" t="n">
        <v>2.99</v>
      </c>
      <c r="K650" s="88" t="n">
        <v>0.18</v>
      </c>
      <c r="L650" s="88" t="n">
        <v>40.82</v>
      </c>
      <c r="M650" s="270" t="n">
        <v>12</v>
      </c>
      <c r="N650" s="63" t="n">
        <f aca="false" ca="false" dt2D="false" dtr="false" t="normal">F650*M650</f>
        <v>2.4</v>
      </c>
    </row>
    <row outlineLevel="0" r="651">
      <c r="A651" s="99" t="n"/>
      <c r="B651" s="89" t="n"/>
      <c r="C651" s="89" t="n"/>
      <c r="D651" s="89" t="n"/>
      <c r="E651" s="88" t="s">
        <v>31</v>
      </c>
      <c r="F651" s="88" t="n">
        <v>31</v>
      </c>
      <c r="G651" s="88" t="n">
        <v>3.1</v>
      </c>
      <c r="H651" s="88" t="n"/>
      <c r="I651" s="88" t="n">
        <v>0.248</v>
      </c>
      <c r="J651" s="88" t="n">
        <v>22.5</v>
      </c>
      <c r="K651" s="88" t="n">
        <v>0.81</v>
      </c>
      <c r="L651" s="88" t="n">
        <v>204.91</v>
      </c>
      <c r="M651" s="270" t="n">
        <v>670</v>
      </c>
      <c r="N651" s="63" t="n">
        <f aca="false" ca="false" dt2D="false" dtr="false" t="normal">F651*M651/1000</f>
        <v>20.77</v>
      </c>
    </row>
    <row outlineLevel="0" r="652">
      <c r="A652" s="99" t="n"/>
      <c r="B652" s="89" t="n"/>
      <c r="C652" s="89" t="n"/>
      <c r="D652" s="89" t="n"/>
      <c r="E652" s="88" t="s">
        <v>28</v>
      </c>
      <c r="F652" s="88" t="n">
        <v>10</v>
      </c>
      <c r="G652" s="88" t="n">
        <v>10</v>
      </c>
      <c r="H652" s="88" t="n"/>
      <c r="I652" s="88" t="s">
        <v>29</v>
      </c>
      <c r="J652" s="88" t="s">
        <v>29</v>
      </c>
      <c r="K652" s="88" t="n">
        <v>9.98</v>
      </c>
      <c r="L652" s="88" t="n">
        <v>37.9</v>
      </c>
      <c r="M652" s="270" t="n">
        <v>80</v>
      </c>
      <c r="N652" s="63" t="n">
        <f aca="false" ca="false" dt2D="false" dtr="false" t="normal">F652*M652/1000</f>
        <v>0.8</v>
      </c>
    </row>
    <row outlineLevel="0" r="653">
      <c r="A653" s="101" t="n"/>
      <c r="B653" s="89" t="n"/>
      <c r="C653" s="89" t="n"/>
      <c r="D653" s="89" t="n"/>
      <c r="E653" s="88" t="s">
        <v>139</v>
      </c>
      <c r="F653" s="88" t="n">
        <v>1.2</v>
      </c>
      <c r="G653" s="88" t="n">
        <v>12</v>
      </c>
      <c r="H653" s="88" t="n"/>
      <c r="I653" s="88" t="s">
        <v>29</v>
      </c>
      <c r="J653" s="88" t="s">
        <v>29</v>
      </c>
      <c r="K653" s="88" t="s">
        <v>29</v>
      </c>
      <c r="L653" s="88" t="s">
        <v>29</v>
      </c>
      <c r="M653" s="270" t="n">
        <v>400</v>
      </c>
      <c r="N653" s="63" t="n">
        <f aca="false" ca="false" dt2D="false" dtr="false" t="normal">F653*M653/1000</f>
        <v>0.48</v>
      </c>
    </row>
    <row outlineLevel="0" r="654">
      <c r="A654" s="88" t="n"/>
      <c r="B654" s="89" t="n"/>
      <c r="C654" s="89" t="n"/>
      <c r="D654" s="89" t="n"/>
      <c r="E654" s="88" t="s">
        <v>114</v>
      </c>
      <c r="F654" s="88" t="n">
        <v>125</v>
      </c>
      <c r="G654" s="88" t="n">
        <v>125</v>
      </c>
      <c r="H654" s="88" t="n"/>
      <c r="I654" s="88" t="n">
        <v>3.35</v>
      </c>
      <c r="J654" s="191" t="n">
        <v>3.13</v>
      </c>
      <c r="K654" s="88" t="n">
        <v>5.91</v>
      </c>
      <c r="L654" s="88" t="n">
        <v>50.65</v>
      </c>
      <c r="M654" s="270" t="n">
        <v>65</v>
      </c>
      <c r="N654" s="63" t="n">
        <f aca="false" ca="false" dt2D="false" dtr="false" t="normal">F654*M654/1000</f>
        <v>8.125</v>
      </c>
    </row>
    <row outlineLevel="0" r="655">
      <c r="A655" s="88" t="n"/>
      <c r="B655" s="89" t="n"/>
      <c r="C655" s="89" t="n"/>
      <c r="D655" s="89" t="n"/>
      <c r="E655" s="88" t="s">
        <v>30</v>
      </c>
      <c r="F655" s="88" t="n">
        <v>4</v>
      </c>
      <c r="G655" s="88" t="n">
        <v>4</v>
      </c>
      <c r="H655" s="88" t="n"/>
      <c r="I655" s="88" t="s">
        <v>29</v>
      </c>
      <c r="J655" s="88" t="s">
        <v>29</v>
      </c>
      <c r="K655" s="88" t="s">
        <v>29</v>
      </c>
      <c r="L655" s="104" t="n"/>
      <c r="M655" s="270" t="n">
        <v>16</v>
      </c>
      <c r="N655" s="63" t="n">
        <f aca="false" ca="false" dt2D="false" dtr="false" t="normal">F655*M655/1000</f>
        <v>0.064</v>
      </c>
    </row>
    <row outlineLevel="0" r="656">
      <c r="A656" s="88" t="n"/>
      <c r="B656" s="89" t="n"/>
      <c r="C656" s="89" t="n"/>
      <c r="D656" s="89" t="n"/>
      <c r="E656" s="88" t="s">
        <v>125</v>
      </c>
      <c r="F656" s="88" t="n">
        <v>30.6</v>
      </c>
      <c r="G656" s="88" t="n">
        <v>22.5</v>
      </c>
      <c r="H656" s="88" t="n"/>
      <c r="I656" s="88" t="n">
        <v>5.69</v>
      </c>
      <c r="J656" s="88" t="n">
        <v>3.67</v>
      </c>
      <c r="K656" s="88" t="n"/>
      <c r="L656" s="88" t="n">
        <v>50.3</v>
      </c>
      <c r="M656" s="270" t="n">
        <v>440</v>
      </c>
      <c r="N656" s="63" t="n">
        <f aca="false" ca="false" dt2D="false" dtr="false" t="normal">F656*M656/1000</f>
        <v>13.464</v>
      </c>
    </row>
    <row outlineLevel="0" r="657">
      <c r="A657" s="88" t="n"/>
      <c r="B657" s="89" t="n"/>
      <c r="C657" s="89" t="n"/>
      <c r="D657" s="89" t="n"/>
      <c r="E657" s="88" t="s">
        <v>59</v>
      </c>
      <c r="F657" s="88" t="n">
        <v>39.3</v>
      </c>
      <c r="G657" s="88" t="n">
        <v>29.5</v>
      </c>
      <c r="H657" s="88" t="n"/>
      <c r="I657" s="88" t="n">
        <v>0.59</v>
      </c>
      <c r="J657" s="88" t="n">
        <v>0.11</v>
      </c>
      <c r="K657" s="88" t="s">
        <v>29</v>
      </c>
      <c r="L657" s="88" t="n">
        <v>24.19</v>
      </c>
      <c r="M657" s="270" t="n">
        <v>35</v>
      </c>
      <c r="N657" s="63" t="n">
        <f aca="false" ca="false" dt2D="false" dtr="false" t="normal">F657*M657/1000</f>
        <v>1.3755</v>
      </c>
    </row>
    <row customHeight="true" ht="11.25" outlineLevel="0" r="658">
      <c r="A658" s="88" t="n"/>
      <c r="B658" s="89" t="n"/>
      <c r="C658" s="89" t="n"/>
      <c r="D658" s="89" t="n"/>
      <c r="E658" s="88" t="s">
        <v>60</v>
      </c>
      <c r="F658" s="88" t="n">
        <v>10.1</v>
      </c>
      <c r="G658" s="88" t="n">
        <v>8.5</v>
      </c>
      <c r="H658" s="88" t="n"/>
      <c r="I658" s="88" t="n">
        <v>0.14</v>
      </c>
      <c r="J658" s="88" t="s">
        <v>29</v>
      </c>
      <c r="K658" s="88" t="n">
        <v>0.97</v>
      </c>
      <c r="L658" s="88" t="n">
        <v>4.13</v>
      </c>
      <c r="M658" s="270" t="n">
        <v>40</v>
      </c>
      <c r="N658" s="63" t="n">
        <f aca="false" ca="false" dt2D="false" dtr="false" t="normal">F658*M658/1000</f>
        <v>0.404</v>
      </c>
    </row>
    <row outlineLevel="0" r="659">
      <c r="A659" s="88" t="n"/>
      <c r="B659" s="89" t="n"/>
      <c r="C659" s="89" t="n"/>
      <c r="D659" s="89" t="n"/>
      <c r="E659" s="88" t="s">
        <v>31</v>
      </c>
      <c r="F659" s="88" t="n">
        <v>6.5</v>
      </c>
      <c r="G659" s="88" t="n">
        <v>6.5</v>
      </c>
      <c r="H659" s="88" t="n"/>
      <c r="I659" s="88" t="n">
        <v>0.05</v>
      </c>
      <c r="J659" s="88" t="n">
        <v>4.71</v>
      </c>
      <c r="K659" s="88" t="n">
        <v>0.16</v>
      </c>
      <c r="L659" s="88" t="n">
        <v>42.97</v>
      </c>
      <c r="M659" s="270" t="n">
        <v>670</v>
      </c>
      <c r="N659" s="63" t="n">
        <f aca="false" ca="false" dt2D="false" dtr="false" t="normal">F659*M659/1000</f>
        <v>4.355</v>
      </c>
    </row>
    <row outlineLevel="0" r="660">
      <c r="A660" s="88" t="n"/>
      <c r="B660" s="89" t="n"/>
      <c r="C660" s="89" t="n"/>
      <c r="D660" s="89" t="n"/>
      <c r="E660" s="88" t="s">
        <v>91</v>
      </c>
      <c r="F660" s="88" t="n">
        <v>0.07</v>
      </c>
      <c r="G660" s="88" t="n">
        <v>1.5</v>
      </c>
      <c r="H660" s="88" t="n"/>
      <c r="I660" s="88" t="n">
        <v>0.18</v>
      </c>
      <c r="J660" s="88" t="n">
        <v>0.17</v>
      </c>
      <c r="K660" s="88" t="s">
        <v>29</v>
      </c>
      <c r="L660" s="88" t="n">
        <v>2.35</v>
      </c>
      <c r="M660" s="270" t="n">
        <v>12</v>
      </c>
      <c r="N660" s="63" t="n">
        <f aca="false" ca="false" dt2D="false" dtr="false" t="normal">F660*M660</f>
        <v>0.84</v>
      </c>
    </row>
    <row customFormat="true" ht="12.75" outlineLevel="0" r="661" s="339">
      <c r="A661" s="88" t="n"/>
      <c r="B661" s="89" t="n"/>
      <c r="C661" s="89" t="n"/>
      <c r="D661" s="89" t="n"/>
      <c r="E661" s="88" t="s">
        <v>31</v>
      </c>
      <c r="F661" s="88" t="n">
        <v>1.2</v>
      </c>
      <c r="G661" s="88" t="n"/>
      <c r="H661" s="88" t="n"/>
      <c r="I661" s="88" t="n"/>
      <c r="J661" s="88" t="n"/>
      <c r="K661" s="88" t="n"/>
      <c r="L661" s="88" t="n"/>
      <c r="M661" s="345" t="n">
        <v>670</v>
      </c>
      <c r="N661" s="63" t="n">
        <f aca="false" ca="false" dt2D="false" dtr="false" t="normal">F661*M661/1000</f>
        <v>0.804</v>
      </c>
    </row>
    <row ht="21" outlineLevel="0" r="662">
      <c r="A662" s="93" t="n"/>
      <c r="B662" s="187" t="s">
        <v>96</v>
      </c>
      <c r="C662" s="187" t="n"/>
      <c r="D662" s="187" t="n"/>
      <c r="E662" s="93" t="n"/>
      <c r="F662" s="93" t="n"/>
      <c r="G662" s="93" t="n"/>
      <c r="H662" s="93" t="n"/>
      <c r="I662" s="196" t="n">
        <v>53.738</v>
      </c>
      <c r="J662" s="196" t="n">
        <v>78.6</v>
      </c>
      <c r="K662" s="196" t="n">
        <v>168.35</v>
      </c>
      <c r="L662" s="196" t="n">
        <v>1383.04</v>
      </c>
      <c r="M662" s="270" t="s">
        <v>16</v>
      </c>
      <c r="N662" s="79" t="n">
        <f aca="false" ca="false" dt2D="false" dtr="false" t="normal">SUM(N624:N661)</f>
        <v>134.609</v>
      </c>
    </row>
    <row outlineLevel="0" r="663">
      <c r="A663" s="302" t="n"/>
      <c r="B663" s="324" t="s">
        <v>266</v>
      </c>
      <c r="C663" s="324" t="n"/>
      <c r="D663" s="324" t="n"/>
      <c r="E663" s="327" t="n"/>
      <c r="F663" s="327" t="n"/>
      <c r="G663" s="327" t="n"/>
      <c r="H663" s="302" t="n"/>
      <c r="I663" s="328" t="n">
        <f aca="false" ca="false" dt2D="false" dtr="false" t="normal">I662+I622</f>
        <v>85.596</v>
      </c>
      <c r="J663" s="328" t="n">
        <f aca="false" ca="false" dt2D="false" dtr="false" t="normal">J662+J622</f>
        <v>116.444</v>
      </c>
      <c r="K663" s="328" t="n">
        <f aca="false" ca="false" dt2D="false" dtr="false" t="normal">K662+K622</f>
        <v>283.931</v>
      </c>
      <c r="L663" s="328" t="n">
        <f aca="false" ca="false" dt2D="false" dtr="false" t="normal">L662+L622</f>
        <v>2308.45</v>
      </c>
      <c r="M663" s="346" t="n"/>
      <c r="N663" s="347" t="n">
        <f aca="false" ca="false" dt2D="false" dtr="false" t="normal">N622+N662</f>
        <v>250.9656</v>
      </c>
    </row>
    <row outlineLevel="0" r="664">
      <c r="A664" s="305" t="s">
        <v>355</v>
      </c>
      <c r="B664" s="306" t="s"/>
      <c r="C664" s="215" t="n"/>
      <c r="D664" s="215" t="n"/>
      <c r="E664" s="83" t="n"/>
      <c r="F664" s="83" t="n"/>
      <c r="G664" s="83" t="n"/>
      <c r="H664" s="85" t="n"/>
      <c r="I664" s="83" t="n"/>
      <c r="J664" s="83" t="n"/>
      <c r="K664" s="83" t="n"/>
      <c r="L664" s="83" t="n"/>
      <c r="M664" s="307" t="n"/>
      <c r="N664" s="63" t="n"/>
    </row>
    <row outlineLevel="0" r="665">
      <c r="A665" s="136" t="s">
        <v>21</v>
      </c>
      <c r="B665" s="137" t="s"/>
      <c r="C665" s="138" t="n"/>
      <c r="D665" s="138" t="n"/>
      <c r="E665" s="83" t="n"/>
      <c r="F665" s="83" t="n"/>
      <c r="G665" s="83" t="n"/>
      <c r="H665" s="85" t="n"/>
      <c r="I665" s="83" t="n"/>
      <c r="J665" s="83" t="n"/>
      <c r="K665" s="83" t="n"/>
      <c r="L665" s="83" t="n"/>
      <c r="M665" s="307" t="n"/>
      <c r="N665" s="63" t="n"/>
    </row>
    <row customHeight="true" ht="11.25" outlineLevel="0" r="666">
      <c r="B666" s="217" t="s">
        <v>180</v>
      </c>
      <c r="C666" s="217" t="n"/>
      <c r="D666" s="217" t="n"/>
      <c r="E666" s="83" t="s">
        <v>181</v>
      </c>
      <c r="F666" s="83" t="n">
        <v>48</v>
      </c>
      <c r="G666" s="83" t="n">
        <v>47.52</v>
      </c>
      <c r="H666" s="85" t="n"/>
      <c r="I666" s="83" t="n">
        <v>3.36</v>
      </c>
      <c r="J666" s="83" t="n">
        <v>0.57</v>
      </c>
      <c r="K666" s="83" t="n">
        <v>30.36</v>
      </c>
      <c r="L666" s="83" t="n">
        <v>156.8</v>
      </c>
      <c r="M666" s="307" t="n">
        <v>90</v>
      </c>
      <c r="N666" s="63" t="n">
        <f aca="false" ca="false" dt2D="false" dtr="false" t="normal">F666*M666/1000</f>
        <v>4.32</v>
      </c>
    </row>
    <row outlineLevel="0" r="667">
      <c r="A667" s="83" t="s">
        <v>182</v>
      </c>
      <c r="B667" s="218" t="s"/>
      <c r="C667" s="219" t="n"/>
      <c r="D667" s="219" t="n"/>
      <c r="E667" s="83" t="s">
        <v>183</v>
      </c>
      <c r="F667" s="83" t="n">
        <v>40.5</v>
      </c>
      <c r="G667" s="83" t="n">
        <v>40</v>
      </c>
      <c r="H667" s="85" t="n"/>
      <c r="I667" s="83" t="n">
        <v>6.76</v>
      </c>
      <c r="J667" s="83" t="n">
        <v>3.75</v>
      </c>
      <c r="K667" s="83" t="n">
        <v>0.81</v>
      </c>
      <c r="L667" s="83" t="n">
        <v>64.4</v>
      </c>
      <c r="M667" s="307" t="n">
        <v>310</v>
      </c>
      <c r="N667" s="63" t="n">
        <f aca="false" ca="false" dt2D="false" dtr="false" t="normal">F667*M667/1000</f>
        <v>12.555</v>
      </c>
    </row>
    <row ht="22.5" outlineLevel="0" r="668">
      <c r="A668" s="83" t="s">
        <v>184</v>
      </c>
      <c r="B668" s="220" t="s"/>
      <c r="C668" s="219" t="s">
        <v>448</v>
      </c>
      <c r="D668" s="219" t="s">
        <v>357</v>
      </c>
      <c r="E668" s="83" t="s">
        <v>104</v>
      </c>
      <c r="F668" s="83" t="n">
        <v>0.24</v>
      </c>
      <c r="G668" s="83" t="n">
        <v>10</v>
      </c>
      <c r="H668" s="85" t="n"/>
      <c r="I668" s="83" t="n">
        <v>1.27</v>
      </c>
      <c r="J668" s="83" t="n">
        <v>1.15</v>
      </c>
      <c r="K668" s="83" t="n">
        <v>0.07</v>
      </c>
      <c r="L668" s="83" t="n">
        <v>15.7</v>
      </c>
      <c r="M668" s="307" t="n">
        <v>12</v>
      </c>
      <c r="N668" s="63" t="n">
        <f aca="false" ca="false" dt2D="false" dtr="false" t="normal">F668*M668</f>
        <v>2.88</v>
      </c>
    </row>
    <row outlineLevel="0" r="669">
      <c r="A669" s="83" t="n"/>
      <c r="B669" s="221" t="n"/>
      <c r="C669" s="221" t="n"/>
      <c r="D669" s="221" t="n"/>
      <c r="E669" s="83" t="s">
        <v>28</v>
      </c>
      <c r="F669" s="83" t="n">
        <v>15</v>
      </c>
      <c r="G669" s="83" t="n">
        <v>15</v>
      </c>
      <c r="H669" s="85" t="n"/>
      <c r="I669" s="83" t="s">
        <v>29</v>
      </c>
      <c r="J669" s="83" t="s">
        <v>29</v>
      </c>
      <c r="K669" s="83" t="n">
        <v>14.97</v>
      </c>
      <c r="L669" s="83" t="n">
        <v>56.85</v>
      </c>
      <c r="M669" s="307" t="n">
        <v>80</v>
      </c>
      <c r="N669" s="63" t="n">
        <f aca="false" ca="false" dt2D="false" dtr="false" t="normal">F669*M669/1000</f>
        <v>1.2</v>
      </c>
    </row>
    <row outlineLevel="0" r="670">
      <c r="A670" s="83" t="n"/>
      <c r="B670" s="85" t="n"/>
      <c r="C670" s="85" t="n"/>
      <c r="D670" s="85" t="n"/>
      <c r="E670" s="83" t="s">
        <v>185</v>
      </c>
      <c r="F670" s="83" t="n">
        <v>20.5</v>
      </c>
      <c r="G670" s="83" t="n">
        <v>20</v>
      </c>
      <c r="H670" s="85" t="n"/>
      <c r="I670" s="83" t="n">
        <v>3.8</v>
      </c>
      <c r="J670" s="83" t="s">
        <v>29</v>
      </c>
      <c r="K670" s="83" t="n">
        <v>13.24</v>
      </c>
      <c r="L670" s="83" t="n">
        <v>52.4</v>
      </c>
      <c r="M670" s="307" t="n">
        <v>400</v>
      </c>
      <c r="N670" s="63" t="n">
        <f aca="false" ca="false" dt2D="false" dtr="false" t="normal">F670*M670/1000</f>
        <v>8.2</v>
      </c>
    </row>
    <row outlineLevel="0" r="671">
      <c r="A671" s="83" t="n"/>
      <c r="B671" s="85" t="n"/>
      <c r="C671" s="85" t="n"/>
      <c r="D671" s="85" t="n"/>
      <c r="E671" s="83" t="s">
        <v>31</v>
      </c>
      <c r="F671" s="83" t="n">
        <v>5</v>
      </c>
      <c r="G671" s="83" t="n">
        <v>5</v>
      </c>
      <c r="H671" s="85" t="n"/>
      <c r="I671" s="83" t="n">
        <v>0.04</v>
      </c>
      <c r="J671" s="83" t="n">
        <v>3.63</v>
      </c>
      <c r="K671" s="83" t="n">
        <v>0.28</v>
      </c>
      <c r="L671" s="83" t="n">
        <v>33.05</v>
      </c>
      <c r="M671" s="307" t="n">
        <v>670</v>
      </c>
      <c r="N671" s="63" t="n">
        <f aca="false" ca="false" dt2D="false" dtr="false" t="normal">F671*M671/1000</f>
        <v>3.35</v>
      </c>
    </row>
    <row outlineLevel="0" r="672">
      <c r="A672" s="83" t="n"/>
      <c r="B672" s="85" t="n"/>
      <c r="C672" s="85" t="n"/>
      <c r="D672" s="85" t="n"/>
      <c r="E672" s="83" t="s">
        <v>106</v>
      </c>
      <c r="F672" s="83" t="n">
        <v>5</v>
      </c>
      <c r="G672" s="83" t="n">
        <v>5</v>
      </c>
      <c r="H672" s="85" t="n"/>
      <c r="I672" s="83" t="n">
        <v>0.43</v>
      </c>
      <c r="J672" s="83" t="n">
        <v>0.03</v>
      </c>
      <c r="K672" s="83" t="n">
        <v>1.19</v>
      </c>
      <c r="L672" s="83" t="n">
        <v>10.45</v>
      </c>
      <c r="M672" s="307" t="n">
        <v>100</v>
      </c>
      <c r="N672" s="63" t="n">
        <f aca="false" ca="false" dt2D="false" dtr="false" t="normal">F672*M672/1000</f>
        <v>0.5</v>
      </c>
    </row>
    <row outlineLevel="0" r="673">
      <c r="A673" s="83" t="n"/>
      <c r="B673" s="85" t="n"/>
      <c r="C673" s="85" t="n"/>
      <c r="D673" s="85" t="n"/>
      <c r="E673" s="83" t="s">
        <v>128</v>
      </c>
      <c r="F673" s="83" t="n">
        <v>5</v>
      </c>
      <c r="G673" s="83" t="n">
        <v>5</v>
      </c>
      <c r="H673" s="85" t="n"/>
      <c r="I673" s="83" t="n">
        <v>0.14</v>
      </c>
      <c r="J673" s="83" t="n">
        <v>1</v>
      </c>
      <c r="K673" s="83" t="n">
        <v>0.16</v>
      </c>
      <c r="L673" s="83" t="n">
        <v>10.3</v>
      </c>
      <c r="M673" s="307" t="n">
        <v>190</v>
      </c>
      <c r="N673" s="63" t="n">
        <f aca="false" ca="false" dt2D="false" dtr="false" t="normal">F673*M673/1000</f>
        <v>0.95</v>
      </c>
    </row>
    <row outlineLevel="0" r="674">
      <c r="A674" s="83" t="n"/>
      <c r="B674" s="85" t="n"/>
      <c r="C674" s="85" t="n"/>
      <c r="D674" s="85" t="n"/>
      <c r="E674" s="83" t="s">
        <v>31</v>
      </c>
      <c r="F674" s="83" t="n">
        <v>10</v>
      </c>
      <c r="G674" s="83" t="n">
        <v>10</v>
      </c>
      <c r="H674" s="85" t="n"/>
      <c r="I674" s="83" t="n">
        <v>0.08</v>
      </c>
      <c r="J674" s="83" t="n">
        <v>7.25</v>
      </c>
      <c r="K674" s="83" t="n">
        <v>0.26</v>
      </c>
      <c r="L674" s="83" t="n">
        <v>66.1</v>
      </c>
      <c r="M674" s="307" t="n">
        <v>670</v>
      </c>
      <c r="N674" s="63" t="n">
        <f aca="false" ca="false" dt2D="false" dtr="false" t="normal">F674*M674/1000</f>
        <v>6.7</v>
      </c>
    </row>
    <row customHeight="true" ht="22.5" outlineLevel="0" r="675">
      <c r="A675" s="83" t="s">
        <v>113</v>
      </c>
      <c r="B675" s="85" t="s">
        <v>188</v>
      </c>
      <c r="C675" s="85" t="n"/>
      <c r="D675" s="85" t="n"/>
      <c r="E675" s="88" t="s">
        <v>189</v>
      </c>
      <c r="F675" s="88" t="n">
        <v>6</v>
      </c>
      <c r="G675" s="88" t="n"/>
      <c r="H675" s="88" t="n"/>
      <c r="I675" s="88" t="n">
        <v>0.9</v>
      </c>
      <c r="J675" s="88" t="n">
        <v>0.21</v>
      </c>
      <c r="K675" s="88" t="n"/>
      <c r="L675" s="88" t="n"/>
      <c r="M675" s="270" t="n">
        <v>500</v>
      </c>
      <c r="N675" s="63" t="n">
        <f aca="false" ca="false" dt2D="false" dtr="false" t="normal">F675*M675/1000</f>
        <v>3</v>
      </c>
    </row>
    <row outlineLevel="0" r="676">
      <c r="A676" s="83" t="n"/>
      <c r="B676" s="222" t="s"/>
      <c r="C676" s="85" t="n">
        <v>200</v>
      </c>
      <c r="D676" s="85" t="n">
        <v>200</v>
      </c>
      <c r="E676" s="88" t="s">
        <v>28</v>
      </c>
      <c r="F676" s="88" t="n">
        <v>18</v>
      </c>
      <c r="G676" s="88" t="n"/>
      <c r="H676" s="88" t="n"/>
      <c r="I676" s="88" t="n"/>
      <c r="J676" s="88" t="s">
        <v>29</v>
      </c>
      <c r="K676" s="88" t="n">
        <v>17.96</v>
      </c>
      <c r="L676" s="88" t="n">
        <v>68.22</v>
      </c>
      <c r="M676" s="270" t="n">
        <v>80</v>
      </c>
      <c r="N676" s="63" t="n">
        <f aca="false" ca="false" dt2D="false" dtr="false" t="normal">F676*M676/1000</f>
        <v>1.44</v>
      </c>
    </row>
    <row outlineLevel="0" r="677">
      <c r="A677" s="83" t="n"/>
      <c r="B677" s="142" t="s"/>
      <c r="C677" s="85" t="n"/>
      <c r="D677" s="85" t="n"/>
      <c r="E677" s="88" t="s">
        <v>190</v>
      </c>
      <c r="F677" s="88" t="n">
        <v>110</v>
      </c>
      <c r="G677" s="88" t="n"/>
      <c r="H677" s="88" t="n"/>
      <c r="I677" s="88" t="n">
        <v>3.08</v>
      </c>
      <c r="J677" s="88" t="n">
        <v>3.52</v>
      </c>
      <c r="K677" s="88" t="n">
        <v>2.35</v>
      </c>
      <c r="L677" s="88" t="n">
        <v>63.8</v>
      </c>
      <c r="M677" s="270" t="n">
        <v>65</v>
      </c>
      <c r="N677" s="63" t="n">
        <f aca="false" ca="false" dt2D="false" dtr="false" t="normal">F677*M677/1000</f>
        <v>7.15</v>
      </c>
    </row>
    <row customHeight="true" ht="11.25" outlineLevel="0" r="678">
      <c r="A678" s="83" t="n"/>
      <c r="B678" s="85" t="s">
        <v>37</v>
      </c>
      <c r="C678" s="85" t="n">
        <v>70</v>
      </c>
      <c r="D678" s="85" t="n">
        <v>90</v>
      </c>
      <c r="E678" s="83" t="s">
        <v>38</v>
      </c>
      <c r="F678" s="83" t="n">
        <v>80</v>
      </c>
      <c r="G678" s="83" t="n">
        <v>80</v>
      </c>
      <c r="H678" s="85" t="n"/>
      <c r="I678" s="83" t="n">
        <v>6.96</v>
      </c>
      <c r="J678" s="83" t="n">
        <v>1.2</v>
      </c>
      <c r="K678" s="83" t="n">
        <v>32.96</v>
      </c>
      <c r="L678" s="83" t="n">
        <v>181</v>
      </c>
      <c r="M678" s="307" t="n">
        <v>60</v>
      </c>
      <c r="N678" s="63" t="n">
        <f aca="false" ca="false" dt2D="false" dtr="false" t="normal">F678*M678/1000</f>
        <v>4.8</v>
      </c>
    </row>
    <row outlineLevel="0" r="679">
      <c r="A679" s="83" t="n"/>
      <c r="B679" s="142" t="s"/>
      <c r="C679" s="85" t="n">
        <v>10</v>
      </c>
      <c r="D679" s="85" t="n">
        <v>10</v>
      </c>
      <c r="E679" s="83" t="s">
        <v>39</v>
      </c>
      <c r="F679" s="83" t="n">
        <v>10</v>
      </c>
      <c r="G679" s="83" t="n"/>
      <c r="H679" s="85" t="n"/>
      <c r="I679" s="83" t="n">
        <v>2.68</v>
      </c>
      <c r="J679" s="83" t="n">
        <v>2.57</v>
      </c>
      <c r="K679" s="83" t="s">
        <v>29</v>
      </c>
      <c r="L679" s="83" t="n">
        <v>33.79</v>
      </c>
      <c r="M679" s="307" t="n">
        <v>650</v>
      </c>
      <c r="N679" s="63" t="n">
        <f aca="false" ca="false" dt2D="false" dtr="false" t="normal">F679*M679/1000</f>
        <v>6.5</v>
      </c>
    </row>
    <row outlineLevel="0" r="680">
      <c r="A680" s="83" t="n"/>
      <c r="B680" s="85" t="n"/>
      <c r="C680" s="85" t="n">
        <v>10</v>
      </c>
      <c r="D680" s="85" t="n">
        <v>10</v>
      </c>
      <c r="E680" s="83" t="s">
        <v>40</v>
      </c>
      <c r="F680" s="83" t="n">
        <v>10</v>
      </c>
      <c r="G680" s="83" t="n"/>
      <c r="H680" s="85" t="n"/>
      <c r="I680" s="83" t="n">
        <v>0.08</v>
      </c>
      <c r="J680" s="83" t="n">
        <v>7.25</v>
      </c>
      <c r="K680" s="83" t="n">
        <v>0.26</v>
      </c>
      <c r="L680" s="83" t="n">
        <v>66.1</v>
      </c>
      <c r="M680" s="307" t="n">
        <v>670</v>
      </c>
      <c r="N680" s="63" t="n">
        <f aca="false" ca="false" dt2D="false" dtr="false" t="normal">F680*M680/1000</f>
        <v>6.7</v>
      </c>
    </row>
    <row outlineLevel="0" r="681">
      <c r="A681" s="83" t="s">
        <v>45</v>
      </c>
      <c r="B681" s="85" t="s">
        <v>390</v>
      </c>
      <c r="C681" s="85" t="n">
        <v>100</v>
      </c>
      <c r="D681" s="85" t="n">
        <v>100</v>
      </c>
      <c r="E681" s="83" t="s">
        <v>390</v>
      </c>
      <c r="F681" s="83" t="n">
        <v>200</v>
      </c>
      <c r="G681" s="83" t="n">
        <v>100</v>
      </c>
      <c r="H681" s="85" t="n">
        <v>100</v>
      </c>
      <c r="I681" s="86" t="n">
        <v>1</v>
      </c>
      <c r="J681" s="86" t="n">
        <v>0.1</v>
      </c>
      <c r="K681" s="86" t="n">
        <v>18.2</v>
      </c>
      <c r="L681" s="86" t="n">
        <v>98.2</v>
      </c>
      <c r="M681" s="307" t="n">
        <v>80</v>
      </c>
      <c r="N681" s="63" t="n">
        <f aca="false" ca="false" dt2D="false" dtr="false" t="normal">F681*M681/1000</f>
        <v>16</v>
      </c>
    </row>
    <row outlineLevel="0" r="682">
      <c r="A682" s="224" t="n"/>
      <c r="B682" s="225" t="s">
        <v>191</v>
      </c>
      <c r="C682" s="225" t="n">
        <v>120</v>
      </c>
      <c r="D682" s="225" t="n">
        <v>120</v>
      </c>
      <c r="E682" s="83" t="s">
        <v>53</v>
      </c>
      <c r="F682" s="83" t="n">
        <v>120</v>
      </c>
      <c r="G682" s="83" t="n">
        <v>120</v>
      </c>
      <c r="H682" s="85" t="n">
        <v>120</v>
      </c>
      <c r="I682" s="86" t="n">
        <v>0.48</v>
      </c>
      <c r="J682" s="86" t="n">
        <v>0.42</v>
      </c>
      <c r="K682" s="86" t="n">
        <v>10.98</v>
      </c>
      <c r="L682" s="86" t="n">
        <v>47.52</v>
      </c>
      <c r="M682" s="307" t="n">
        <v>100</v>
      </c>
      <c r="N682" s="63" t="n">
        <f aca="false" ca="false" dt2D="false" dtr="false" t="normal">F682*M682/1000</f>
        <v>12</v>
      </c>
    </row>
    <row customHeight="true" ht="11.25" outlineLevel="0" r="683">
      <c r="A683" s="121" t="s">
        <v>47</v>
      </c>
      <c r="B683" s="226" t="s"/>
      <c r="C683" s="227" t="n"/>
      <c r="D683" s="227" t="n"/>
      <c r="E683" s="83" t="n"/>
      <c r="F683" s="83" t="n"/>
      <c r="G683" s="83" t="n"/>
      <c r="H683" s="85" t="n"/>
      <c r="I683" s="86" t="n">
        <v>31.06</v>
      </c>
      <c r="J683" s="86" t="n">
        <v>32.65</v>
      </c>
      <c r="K683" s="86" t="n">
        <v>144.05</v>
      </c>
      <c r="L683" s="86" t="n">
        <v>1024.68</v>
      </c>
      <c r="M683" s="280" t="n"/>
      <c r="N683" s="79" t="n">
        <v>82.47</v>
      </c>
    </row>
    <row outlineLevel="0" r="684">
      <c r="A684" s="83" t="s">
        <v>48</v>
      </c>
      <c r="B684" s="85" t="n"/>
      <c r="C684" s="85" t="n"/>
      <c r="D684" s="85" t="n"/>
      <c r="E684" s="83" t="n"/>
      <c r="F684" s="83" t="n"/>
      <c r="G684" s="83" t="n"/>
      <c r="H684" s="85" t="n"/>
      <c r="I684" s="83" t="n"/>
      <c r="J684" s="83" t="n"/>
      <c r="K684" s="83" t="n"/>
      <c r="L684" s="83" t="n"/>
      <c r="M684" s="270" t="n"/>
      <c r="N684" s="63" t="n"/>
    </row>
    <row customHeight="true" ht="11.25" outlineLevel="0" r="685">
      <c r="A685" s="83" t="s">
        <v>49</v>
      </c>
      <c r="B685" s="141" t="s">
        <v>50</v>
      </c>
      <c r="C685" s="141" t="n"/>
      <c r="D685" s="141" t="n"/>
      <c r="E685" s="83" t="s">
        <v>51</v>
      </c>
      <c r="F685" s="83" t="n">
        <v>100</v>
      </c>
      <c r="G685" s="83" t="n">
        <v>80</v>
      </c>
      <c r="H685" s="85" t="n"/>
      <c r="I685" s="83" t="n">
        <v>1.3</v>
      </c>
      <c r="J685" s="83" t="n">
        <v>0.08</v>
      </c>
      <c r="K685" s="83" t="n">
        <v>6.06</v>
      </c>
      <c r="L685" s="83" t="n">
        <v>27.2</v>
      </c>
      <c r="M685" s="270" t="n">
        <v>45</v>
      </c>
      <c r="N685" s="63" t="n">
        <f aca="false" ca="false" dt2D="false" dtr="false" t="normal">F685*M685/1000</f>
        <v>4.5</v>
      </c>
    </row>
    <row customHeight="true" ht="11.25" outlineLevel="0" r="686">
      <c r="A686" s="83" t="n"/>
      <c r="B686" s="228" t="s"/>
      <c r="C686" s="229" t="n">
        <v>80</v>
      </c>
      <c r="D686" s="229" t="n">
        <v>120</v>
      </c>
      <c r="E686" s="83" t="s">
        <v>52</v>
      </c>
      <c r="F686" s="83" t="n">
        <v>10</v>
      </c>
      <c r="G686" s="83" t="n">
        <v>10</v>
      </c>
      <c r="H686" s="85" t="n"/>
      <c r="I686" s="83" t="n"/>
      <c r="J686" s="83" t="n"/>
      <c r="K686" s="83" t="n">
        <v>9.98</v>
      </c>
      <c r="L686" s="83" t="n">
        <v>37.9</v>
      </c>
      <c r="M686" s="278" t="n">
        <v>80</v>
      </c>
      <c r="N686" s="63" t="n">
        <f aca="false" ca="false" dt2D="false" dtr="false" t="normal">F686*M686/1000</f>
        <v>0.8</v>
      </c>
    </row>
    <row outlineLevel="0" r="687">
      <c r="A687" s="83" t="n"/>
      <c r="B687" s="143" t="n"/>
      <c r="C687" s="143" t="n"/>
      <c r="D687" s="143" t="n"/>
      <c r="E687" s="83" t="s">
        <v>53</v>
      </c>
      <c r="F687" s="83" t="n">
        <v>28.3</v>
      </c>
      <c r="G687" s="83" t="n">
        <v>25</v>
      </c>
      <c r="H687" s="85" t="n"/>
      <c r="I687" s="83" t="n">
        <v>0.011</v>
      </c>
      <c r="J687" s="83" t="n">
        <v>0.09</v>
      </c>
      <c r="K687" s="83" t="n">
        <v>2.04</v>
      </c>
      <c r="L687" s="83" t="n">
        <v>11.21</v>
      </c>
      <c r="M687" s="270" t="n">
        <v>100</v>
      </c>
      <c r="N687" s="63" t="n">
        <f aca="false" ca="false" dt2D="false" dtr="false" t="normal">F687*M687/1000</f>
        <v>2.83</v>
      </c>
    </row>
    <row outlineLevel="0" r="688">
      <c r="A688" s="83" t="n"/>
      <c r="B688" s="85" t="n"/>
      <c r="C688" s="85" t="n"/>
      <c r="D688" s="85" t="n"/>
      <c r="E688" s="83" t="s">
        <v>54</v>
      </c>
      <c r="F688" s="83" t="n">
        <v>7</v>
      </c>
      <c r="G688" s="83" t="n">
        <v>7</v>
      </c>
      <c r="H688" s="85" t="n"/>
      <c r="I688" s="83" t="n"/>
      <c r="J688" s="83" t="n">
        <v>6.93</v>
      </c>
      <c r="K688" s="83" t="n"/>
      <c r="L688" s="83" t="n">
        <v>62.93</v>
      </c>
      <c r="M688" s="278" t="n">
        <v>140</v>
      </c>
      <c r="N688" s="63" t="n">
        <f aca="false" ca="false" dt2D="false" dtr="false" t="normal">F688*M688/1000</f>
        <v>0.98</v>
      </c>
    </row>
    <row customHeight="true" ht="11.25" outlineLevel="0" r="689">
      <c r="A689" s="83" t="s">
        <v>197</v>
      </c>
      <c r="B689" s="85" t="s">
        <v>198</v>
      </c>
      <c r="C689" s="141" t="n"/>
      <c r="D689" s="141" t="n"/>
      <c r="E689" s="83" t="s">
        <v>59</v>
      </c>
      <c r="F689" s="83" t="n">
        <v>100</v>
      </c>
      <c r="G689" s="83" t="n">
        <v>72</v>
      </c>
      <c r="H689" s="85" t="n"/>
      <c r="I689" s="83" t="n">
        <v>2</v>
      </c>
      <c r="J689" s="83" t="n">
        <v>0.28</v>
      </c>
      <c r="K689" s="83" t="n">
        <v>12.45</v>
      </c>
      <c r="L689" s="83" t="n">
        <v>57.6</v>
      </c>
      <c r="M689" s="307" t="n">
        <v>35</v>
      </c>
      <c r="N689" s="63" t="n">
        <f aca="false" ca="false" dt2D="false" dtr="false" t="normal">F689*M689/1000</f>
        <v>3.5</v>
      </c>
    </row>
    <row ht="22.5" outlineLevel="0" r="690">
      <c r="A690" s="83" t="n"/>
      <c r="B690" s="222" t="s"/>
      <c r="C690" s="229" t="s">
        <v>58</v>
      </c>
      <c r="D690" s="229" t="s">
        <v>58</v>
      </c>
      <c r="E690" s="83" t="s">
        <v>199</v>
      </c>
      <c r="F690" s="83" t="n">
        <v>5</v>
      </c>
      <c r="G690" s="83" t="n">
        <v>5</v>
      </c>
      <c r="H690" s="85" t="n"/>
      <c r="I690" s="83" t="n">
        <v>0.37</v>
      </c>
      <c r="J690" s="83" t="n">
        <v>0.12</v>
      </c>
      <c r="K690" s="83" t="n">
        <v>2.77</v>
      </c>
      <c r="L690" s="83" t="n">
        <v>15.83</v>
      </c>
      <c r="M690" s="307" t="n">
        <v>53</v>
      </c>
      <c r="N690" s="63" t="n">
        <f aca="false" ca="false" dt2D="false" dtr="false" t="normal">F690*M690/1000</f>
        <v>0.265</v>
      </c>
    </row>
    <row customHeight="true" ht="15" outlineLevel="0" r="691">
      <c r="A691" s="83" t="n"/>
      <c r="B691" s="142" t="s"/>
      <c r="C691" s="143" t="n"/>
      <c r="D691" s="143" t="n"/>
      <c r="E691" s="83" t="s">
        <v>51</v>
      </c>
      <c r="F691" s="83" t="n">
        <v>12.5</v>
      </c>
      <c r="G691" s="83" t="n">
        <v>10</v>
      </c>
      <c r="H691" s="85" t="n"/>
      <c r="I691" s="83" t="n">
        <v>0.163</v>
      </c>
      <c r="J691" s="83" t="n">
        <v>0.01</v>
      </c>
      <c r="K691" s="83" t="n">
        <v>0.84</v>
      </c>
      <c r="L691" s="83" t="n">
        <v>3.4</v>
      </c>
      <c r="M691" s="307" t="n">
        <v>45</v>
      </c>
      <c r="N691" s="63" t="n">
        <f aca="false" ca="false" dt2D="false" dtr="false" t="normal">F691*M691/1000</f>
        <v>0.5625</v>
      </c>
    </row>
    <row customHeight="true" ht="15" outlineLevel="0" r="692">
      <c r="A692" s="83" t="n"/>
      <c r="B692" s="85" t="n"/>
      <c r="C692" s="85" t="n"/>
      <c r="D692" s="85" t="n"/>
      <c r="E692" s="83" t="s">
        <v>60</v>
      </c>
      <c r="F692" s="83" t="n">
        <v>12</v>
      </c>
      <c r="G692" s="83" t="n">
        <v>10</v>
      </c>
      <c r="H692" s="85" t="n"/>
      <c r="I692" s="83" t="n">
        <v>0.16</v>
      </c>
      <c r="J692" s="83" t="n"/>
      <c r="K692" s="83" t="n">
        <v>0.98</v>
      </c>
      <c r="L692" s="83" t="n">
        <v>4.13</v>
      </c>
      <c r="M692" s="307" t="n">
        <v>40</v>
      </c>
      <c r="N692" s="63" t="n">
        <f aca="false" ca="false" dt2D="false" dtr="false" t="normal">F692*M692/1000</f>
        <v>0.48</v>
      </c>
    </row>
    <row customHeight="true" ht="15" outlineLevel="0" r="693">
      <c r="A693" s="83" t="n"/>
      <c r="B693" s="85" t="n"/>
      <c r="C693" s="85" t="n"/>
      <c r="D693" s="85" t="n"/>
      <c r="E693" s="83" t="s">
        <v>69</v>
      </c>
      <c r="F693" s="83" t="n">
        <v>2.5</v>
      </c>
      <c r="G693" s="83" t="n">
        <v>2.5</v>
      </c>
      <c r="H693" s="85" t="n"/>
      <c r="I693" s="83" t="n"/>
      <c r="J693" s="83" t="n">
        <v>2.49</v>
      </c>
      <c r="K693" s="83" t="n"/>
      <c r="L693" s="83" t="n">
        <v>22.48</v>
      </c>
      <c r="M693" s="307" t="n">
        <v>140</v>
      </c>
      <c r="N693" s="63" t="n">
        <f aca="false" ca="false" dt2D="false" dtr="false" t="normal">F693*M693/1000</f>
        <v>0.35</v>
      </c>
    </row>
    <row outlineLevel="0" r="694">
      <c r="A694" s="83" t="n"/>
      <c r="B694" s="85" t="n"/>
      <c r="C694" s="85" t="n"/>
      <c r="D694" s="85" t="n"/>
      <c r="E694" s="83" t="s">
        <v>30</v>
      </c>
      <c r="F694" s="83" t="n">
        <v>1</v>
      </c>
      <c r="G694" s="83" t="n"/>
      <c r="H694" s="85" t="n"/>
      <c r="I694" s="83" t="n"/>
      <c r="J694" s="83" t="n"/>
      <c r="K694" s="83" t="s">
        <v>29</v>
      </c>
      <c r="L694" s="83" t="n"/>
      <c r="M694" s="307" t="n">
        <v>16</v>
      </c>
      <c r="N694" s="63" t="n">
        <f aca="false" ca="false" dt2D="false" dtr="false" t="normal">F694*M694/1000</f>
        <v>0.016</v>
      </c>
    </row>
    <row outlineLevel="0" r="695">
      <c r="A695" s="83" t="n"/>
      <c r="B695" s="85" t="n"/>
      <c r="C695" s="85" t="n"/>
      <c r="D695" s="85" t="n"/>
      <c r="E695" s="83" t="s">
        <v>63</v>
      </c>
      <c r="F695" s="83" t="n">
        <v>40</v>
      </c>
      <c r="G695" s="83" t="s">
        <v>159</v>
      </c>
      <c r="H695" s="85" t="n"/>
      <c r="I695" s="83" t="n">
        <v>10</v>
      </c>
      <c r="J695" s="83" t="n">
        <v>6.48</v>
      </c>
      <c r="K695" s="83" t="s">
        <v>29</v>
      </c>
      <c r="L695" s="83" t="n">
        <v>88.29</v>
      </c>
      <c r="M695" s="307" t="n">
        <v>440</v>
      </c>
      <c r="N695" s="63" t="n">
        <f aca="false" ca="false" dt2D="false" dtr="false" t="normal">F695*M695/1000</f>
        <v>17.6</v>
      </c>
    </row>
    <row customHeight="true" ht="11.25" outlineLevel="0" r="696">
      <c r="A696" s="83" t="s">
        <v>201</v>
      </c>
      <c r="B696" s="85" t="s">
        <v>202</v>
      </c>
      <c r="C696" s="85" t="s">
        <v>204</v>
      </c>
      <c r="D696" s="85" t="s">
        <v>204</v>
      </c>
      <c r="E696" s="83" t="s">
        <v>415</v>
      </c>
      <c r="F696" s="83" t="n">
        <v>66</v>
      </c>
      <c r="G696" s="83" t="n">
        <v>30.96</v>
      </c>
      <c r="H696" s="85" t="n"/>
      <c r="I696" s="83" t="n">
        <v>10.49</v>
      </c>
      <c r="J696" s="83" t="n">
        <v>0.27</v>
      </c>
      <c r="K696" s="83" t="s">
        <v>29</v>
      </c>
      <c r="L696" s="83" t="n">
        <v>21.86</v>
      </c>
      <c r="M696" s="307" t="n">
        <v>170</v>
      </c>
      <c r="N696" s="63" t="n">
        <f aca="false" ca="false" dt2D="false" dtr="false" t="normal">F696*M696/1000</f>
        <v>11.22</v>
      </c>
    </row>
    <row outlineLevel="0" r="697">
      <c r="A697" s="83" t="n"/>
      <c r="B697" s="142" t="s"/>
      <c r="C697" s="85" t="n"/>
      <c r="D697" s="85" t="n"/>
      <c r="E697" s="83" t="s">
        <v>81</v>
      </c>
      <c r="F697" s="83" t="n">
        <v>10</v>
      </c>
      <c r="G697" s="83" t="n">
        <v>10</v>
      </c>
      <c r="H697" s="85" t="n"/>
      <c r="I697" s="83" t="n">
        <v>0.87</v>
      </c>
      <c r="J697" s="83" t="n">
        <v>0.15</v>
      </c>
      <c r="K697" s="83" t="n">
        <v>4</v>
      </c>
      <c r="L697" s="83" t="n">
        <v>20.9</v>
      </c>
      <c r="M697" s="307" t="n">
        <v>51</v>
      </c>
      <c r="N697" s="63" t="n">
        <f aca="false" ca="false" dt2D="false" dtr="false" t="normal">F697*M697/1000</f>
        <v>0.51</v>
      </c>
    </row>
    <row outlineLevel="0" r="698">
      <c r="A698" s="83" t="n"/>
      <c r="B698" s="85" t="n"/>
      <c r="C698" s="85" t="n"/>
      <c r="D698" s="85" t="n"/>
      <c r="E698" s="83" t="s">
        <v>27</v>
      </c>
      <c r="F698" s="83" t="n">
        <v>15</v>
      </c>
      <c r="G698" s="83" t="n">
        <v>15</v>
      </c>
      <c r="H698" s="85" t="n"/>
      <c r="I698" s="83" t="n">
        <v>0.42</v>
      </c>
      <c r="J698" s="83" t="n">
        <v>0.48</v>
      </c>
      <c r="K698" s="83" t="n">
        <v>0.5</v>
      </c>
      <c r="L698" s="83" t="n">
        <v>8.7</v>
      </c>
      <c r="M698" s="307" t="n">
        <v>65</v>
      </c>
      <c r="N698" s="63" t="n">
        <f aca="false" ca="false" dt2D="false" dtr="false" t="normal">F698*M698/1000</f>
        <v>0.975</v>
      </c>
    </row>
    <row outlineLevel="0" r="699">
      <c r="A699" s="83" t="n"/>
      <c r="B699" s="85" t="n"/>
      <c r="C699" s="85" t="n"/>
      <c r="D699" s="85" t="n"/>
      <c r="E699" s="83" t="s">
        <v>60</v>
      </c>
      <c r="F699" s="83" t="n">
        <v>12</v>
      </c>
      <c r="G699" s="83" t="n">
        <v>10</v>
      </c>
      <c r="H699" s="85" t="n"/>
      <c r="I699" s="83" t="n">
        <v>0.16</v>
      </c>
      <c r="J699" s="83" t="s">
        <v>29</v>
      </c>
      <c r="K699" s="83" t="n">
        <v>0.98</v>
      </c>
      <c r="L699" s="83" t="n">
        <v>4.13</v>
      </c>
      <c r="M699" s="307" t="n">
        <v>40</v>
      </c>
      <c r="N699" s="63" t="n">
        <f aca="false" ca="false" dt2D="false" dtr="false" t="normal">F699*M699/1000</f>
        <v>0.48</v>
      </c>
    </row>
    <row outlineLevel="0" r="700">
      <c r="A700" s="83" t="n"/>
      <c r="B700" s="85" t="n"/>
      <c r="C700" s="85" t="n"/>
      <c r="D700" s="85" t="n"/>
      <c r="E700" s="83" t="s">
        <v>73</v>
      </c>
      <c r="F700" s="83" t="n">
        <v>6</v>
      </c>
      <c r="G700" s="83" t="n">
        <v>6</v>
      </c>
      <c r="H700" s="85" t="n"/>
      <c r="I700" s="83" t="n">
        <v>0.61</v>
      </c>
      <c r="J700" s="83" t="n">
        <v>0.06</v>
      </c>
      <c r="K700" s="83" t="n">
        <v>4.88</v>
      </c>
      <c r="L700" s="83" t="n">
        <v>20.04</v>
      </c>
      <c r="M700" s="307" t="n">
        <v>40</v>
      </c>
      <c r="N700" s="63" t="n">
        <f aca="false" ca="false" dt2D="false" dtr="false" t="normal">F700*M700/1000</f>
        <v>0.24</v>
      </c>
    </row>
    <row outlineLevel="0" r="701">
      <c r="A701" s="83" t="n"/>
      <c r="B701" s="85" t="n"/>
      <c r="C701" s="85" t="n"/>
      <c r="D701" s="85" t="n"/>
      <c r="E701" s="83" t="s">
        <v>69</v>
      </c>
      <c r="F701" s="83" t="n">
        <v>5</v>
      </c>
      <c r="G701" s="83" t="n">
        <v>5</v>
      </c>
      <c r="H701" s="85" t="n"/>
      <c r="I701" s="83" t="n"/>
      <c r="J701" s="83" t="n">
        <v>4.99</v>
      </c>
      <c r="K701" s="83" t="n"/>
      <c r="L701" s="83" t="n">
        <v>44.95</v>
      </c>
      <c r="M701" s="307" t="n">
        <v>140</v>
      </c>
      <c r="N701" s="63" t="n">
        <f aca="false" ca="false" dt2D="false" dtr="false" t="normal">F701*M701/1000</f>
        <v>0.7</v>
      </c>
    </row>
    <row outlineLevel="0" r="702">
      <c r="A702" s="83" t="n"/>
      <c r="B702" s="85" t="n"/>
      <c r="C702" s="85" t="n"/>
      <c r="D702" s="85" t="n"/>
      <c r="E702" s="83" t="s">
        <v>30</v>
      </c>
      <c r="F702" s="83" t="n">
        <v>1</v>
      </c>
      <c r="G702" s="83" t="n">
        <v>1</v>
      </c>
      <c r="H702" s="85" t="n"/>
      <c r="I702" s="83" t="n"/>
      <c r="J702" s="83" t="n"/>
      <c r="K702" s="83" t="n"/>
      <c r="L702" s="83" t="n"/>
      <c r="M702" s="307" t="n">
        <v>16</v>
      </c>
      <c r="N702" s="63" t="n">
        <f aca="false" ca="false" dt2D="false" dtr="false" t="normal">F702*M702/1000</f>
        <v>0.016</v>
      </c>
    </row>
    <row outlineLevel="0" r="703">
      <c r="A703" s="83" t="n"/>
      <c r="B703" s="85" t="n"/>
      <c r="C703" s="85" t="n"/>
      <c r="D703" s="85" t="n"/>
      <c r="E703" s="83" t="s">
        <v>449</v>
      </c>
      <c r="F703" s="83" t="n">
        <v>0.2</v>
      </c>
      <c r="G703" s="83" t="n"/>
      <c r="H703" s="85" t="n"/>
      <c r="I703" s="83" t="n">
        <v>1.8</v>
      </c>
      <c r="J703" s="83" t="n">
        <v>0.89</v>
      </c>
      <c r="K703" s="83" t="n">
        <v>4.79</v>
      </c>
      <c r="L703" s="83" t="n">
        <v>25.16</v>
      </c>
      <c r="M703" s="307" t="n">
        <v>175</v>
      </c>
      <c r="N703" s="63" t="n">
        <f aca="false" ca="false" dt2D="false" dtr="false" t="normal">F703*M703/1000</f>
        <v>0.035</v>
      </c>
    </row>
    <row customHeight="true" ht="11.25" outlineLevel="0" r="704">
      <c r="A704" s="83" t="s">
        <v>76</v>
      </c>
      <c r="B704" s="85" t="s">
        <v>206</v>
      </c>
      <c r="C704" s="85" t="n"/>
      <c r="D704" s="85" t="n"/>
      <c r="E704" s="83" t="s">
        <v>59</v>
      </c>
      <c r="F704" s="83" t="n">
        <v>250.5</v>
      </c>
      <c r="G704" s="83" t="n">
        <v>180</v>
      </c>
      <c r="H704" s="85" t="n"/>
      <c r="I704" s="83" t="n">
        <v>5.01</v>
      </c>
      <c r="J704" s="83" t="n">
        <v>0.72</v>
      </c>
      <c r="K704" s="83" t="n">
        <v>31.19</v>
      </c>
      <c r="L704" s="83" t="n">
        <v>144.29</v>
      </c>
      <c r="M704" s="307" t="n">
        <v>35</v>
      </c>
      <c r="N704" s="63" t="n">
        <f aca="false" ca="false" dt2D="false" dtr="false" t="normal">F704*M704/1000</f>
        <v>8.7675</v>
      </c>
    </row>
    <row outlineLevel="0" r="705">
      <c r="A705" s="83" t="n"/>
      <c r="B705" s="142" t="s"/>
      <c r="C705" s="85" t="n">
        <v>80</v>
      </c>
      <c r="D705" s="85" t="n">
        <v>120</v>
      </c>
      <c r="E705" s="83" t="s">
        <v>27</v>
      </c>
      <c r="F705" s="83" t="n">
        <v>24</v>
      </c>
      <c r="G705" s="83" t="n">
        <v>23.76</v>
      </c>
      <c r="H705" s="85" t="n"/>
      <c r="I705" s="83" t="n">
        <v>0.67</v>
      </c>
      <c r="J705" s="83" t="n">
        <v>0.76</v>
      </c>
      <c r="K705" s="83" t="n">
        <v>1.12</v>
      </c>
      <c r="L705" s="83" t="n">
        <v>13.9</v>
      </c>
      <c r="M705" s="307" t="n">
        <v>65</v>
      </c>
      <c r="N705" s="63" t="n">
        <f aca="false" ca="false" dt2D="false" dtr="false" t="normal">F705*M705/1000</f>
        <v>1.56</v>
      </c>
    </row>
    <row outlineLevel="0" r="706">
      <c r="A706" s="83" t="n"/>
      <c r="B706" s="85" t="n"/>
      <c r="C706" s="85" t="n"/>
      <c r="D706" s="85" t="n"/>
      <c r="E706" s="83" t="s">
        <v>31</v>
      </c>
      <c r="F706" s="83" t="n">
        <v>5.2</v>
      </c>
      <c r="G706" s="83" t="n"/>
      <c r="H706" s="85" t="n"/>
      <c r="I706" s="83" t="n">
        <v>0.04</v>
      </c>
      <c r="J706" s="83" t="n">
        <v>3.77</v>
      </c>
      <c r="K706" s="83" t="n">
        <v>0.13</v>
      </c>
      <c r="L706" s="83" t="n">
        <v>34.37</v>
      </c>
      <c r="M706" s="307" t="n">
        <v>670</v>
      </c>
      <c r="N706" s="63" t="n">
        <f aca="false" ca="false" dt2D="false" dtr="false" t="normal">F706*M706/1000</f>
        <v>3.484</v>
      </c>
    </row>
    <row outlineLevel="0" r="707">
      <c r="A707" s="83" t="n"/>
      <c r="B707" s="85" t="n"/>
      <c r="C707" s="85" t="n"/>
      <c r="D707" s="85" t="n"/>
      <c r="E707" s="83" t="s">
        <v>30</v>
      </c>
      <c r="F707" s="83" t="n">
        <v>1.5</v>
      </c>
      <c r="G707" s="83" t="n"/>
      <c r="H707" s="85" t="n"/>
      <c r="I707" s="83" t="s">
        <v>29</v>
      </c>
      <c r="J707" s="83" t="s">
        <v>29</v>
      </c>
      <c r="K707" s="83" t="s">
        <v>29</v>
      </c>
      <c r="L707" s="83" t="s">
        <v>29</v>
      </c>
      <c r="M707" s="307" t="n">
        <v>16</v>
      </c>
      <c r="N707" s="63" t="n">
        <f aca="false" ca="false" dt2D="false" dtr="false" t="normal">F707*M707/1000</f>
        <v>0.024</v>
      </c>
    </row>
    <row outlineLevel="0" r="708">
      <c r="A708" s="83" t="s">
        <v>207</v>
      </c>
      <c r="B708" s="85" t="s">
        <v>208</v>
      </c>
      <c r="C708" s="85" t="n">
        <v>200</v>
      </c>
      <c r="D708" s="85" t="n">
        <v>200</v>
      </c>
      <c r="E708" s="83" t="s">
        <v>450</v>
      </c>
      <c r="F708" s="83" t="n">
        <v>20</v>
      </c>
      <c r="G708" s="83" t="n">
        <v>20</v>
      </c>
      <c r="H708" s="85" t="n"/>
      <c r="I708" s="83" t="n">
        <v>0.09</v>
      </c>
      <c r="J708" s="83" t="s">
        <v>29</v>
      </c>
      <c r="K708" s="83" t="n">
        <v>20.8</v>
      </c>
      <c r="L708" s="224" t="n">
        <v>81.12</v>
      </c>
      <c r="M708" s="270" t="n">
        <v>107</v>
      </c>
      <c r="N708" s="63" t="n">
        <f aca="false" ca="false" dt2D="false" dtr="false" t="normal">F708*M708/1000</f>
        <v>2.14</v>
      </c>
    </row>
    <row outlineLevel="0" r="709">
      <c r="A709" s="83" t="n"/>
      <c r="B709" s="85" t="n"/>
      <c r="C709" s="85" t="n"/>
      <c r="D709" s="85" t="n"/>
      <c r="E709" s="83" t="s">
        <v>210</v>
      </c>
      <c r="F709" s="83" t="n">
        <v>10</v>
      </c>
      <c r="G709" s="83" t="n">
        <v>10</v>
      </c>
      <c r="H709" s="85" t="n"/>
      <c r="I709" s="83" t="n"/>
      <c r="J709" s="83" t="n"/>
      <c r="K709" s="83" t="n">
        <v>9.98</v>
      </c>
      <c r="L709" s="224" t="n">
        <v>37.9</v>
      </c>
      <c r="M709" s="270" t="n">
        <v>80</v>
      </c>
      <c r="N709" s="63" t="n">
        <f aca="false" ca="false" dt2D="false" dtr="false" t="normal">F709*M709/1000</f>
        <v>0.8</v>
      </c>
    </row>
    <row outlineLevel="0" r="710">
      <c r="A710" s="104" t="n"/>
      <c r="B710" s="88" t="s">
        <v>81</v>
      </c>
      <c r="C710" s="88" t="s">
        <v>82</v>
      </c>
      <c r="D710" s="88" t="s">
        <v>451</v>
      </c>
      <c r="E710" s="104" t="s">
        <v>84</v>
      </c>
      <c r="F710" s="104" t="n">
        <v>40</v>
      </c>
      <c r="G710" s="104" t="n">
        <v>40</v>
      </c>
      <c r="H710" s="88" t="n">
        <v>40</v>
      </c>
      <c r="I710" s="83" t="n">
        <v>3.48</v>
      </c>
      <c r="J710" s="83" t="n">
        <v>0.6</v>
      </c>
      <c r="K710" s="83" t="n">
        <v>16</v>
      </c>
      <c r="L710" s="83" t="n">
        <v>83.6</v>
      </c>
      <c r="M710" s="307" t="n">
        <v>60</v>
      </c>
      <c r="N710" s="63" t="n">
        <f aca="false" ca="false" dt2D="false" dtr="false" t="normal">F710*M710/1000</f>
        <v>2.4</v>
      </c>
    </row>
    <row outlineLevel="0" r="711">
      <c r="A711" s="104" t="n"/>
      <c r="B711" s="88" t="n"/>
      <c r="C711" s="88" t="n"/>
      <c r="D711" s="88" t="n"/>
      <c r="E711" s="83" t="s">
        <v>85</v>
      </c>
      <c r="F711" s="83" t="n">
        <v>80</v>
      </c>
      <c r="G711" s="83" t="n">
        <v>80</v>
      </c>
      <c r="H711" s="85" t="n">
        <v>80</v>
      </c>
      <c r="I711" s="83" t="n">
        <v>5.28</v>
      </c>
      <c r="J711" s="83" t="n">
        <v>0.96</v>
      </c>
      <c r="K711" s="83" t="n">
        <v>28.24</v>
      </c>
      <c r="L711" s="83" t="n">
        <v>144.8</v>
      </c>
      <c r="M711" s="307" t="n">
        <v>51</v>
      </c>
      <c r="N711" s="63" t="n">
        <f aca="false" ca="false" dt2D="false" dtr="false" t="normal">F711*M711/1000</f>
        <v>4.08</v>
      </c>
      <c r="O711" s="348" t="n"/>
    </row>
    <row customHeight="true" ht="11.25" outlineLevel="0" r="712">
      <c r="A712" s="83" t="s">
        <v>211</v>
      </c>
      <c r="B712" s="85" t="s">
        <v>212</v>
      </c>
      <c r="C712" s="85" t="n"/>
      <c r="D712" s="85" t="n"/>
      <c r="E712" s="83" t="s">
        <v>73</v>
      </c>
      <c r="F712" s="83" t="n">
        <v>24.4</v>
      </c>
      <c r="G712" s="83" t="n"/>
      <c r="H712" s="85" t="n"/>
      <c r="I712" s="83" t="n">
        <v>3.78</v>
      </c>
      <c r="J712" s="83" t="n">
        <v>0.4</v>
      </c>
      <c r="K712" s="83" t="n">
        <v>26.32</v>
      </c>
      <c r="L712" s="83" t="n">
        <v>122.6</v>
      </c>
      <c r="M712" s="307" t="n">
        <v>40</v>
      </c>
      <c r="N712" s="63" t="n">
        <f aca="false" ca="false" dt2D="false" dtr="false" t="normal">F712*M712/1000</f>
        <v>0.976</v>
      </c>
    </row>
    <row outlineLevel="0" r="713">
      <c r="A713" s="83" t="n"/>
      <c r="B713" s="142" t="s"/>
      <c r="C713" s="85" t="n">
        <v>50</v>
      </c>
      <c r="D713" s="85" t="n">
        <v>50</v>
      </c>
      <c r="E713" s="83" t="s">
        <v>28</v>
      </c>
      <c r="F713" s="83" t="n">
        <v>1.7</v>
      </c>
      <c r="G713" s="83" t="n"/>
      <c r="H713" s="85" t="n"/>
      <c r="I713" s="83" t="s">
        <v>29</v>
      </c>
      <c r="J713" s="83" t="s">
        <v>29</v>
      </c>
      <c r="K713" s="83" t="n">
        <v>2.54</v>
      </c>
      <c r="L713" s="83" t="n">
        <v>9.6</v>
      </c>
      <c r="M713" s="307" t="n">
        <v>80</v>
      </c>
      <c r="N713" s="63" t="n">
        <f aca="false" ca="false" dt2D="false" dtr="false" t="normal">F713*M713/1000</f>
        <v>0.136</v>
      </c>
    </row>
    <row outlineLevel="0" r="714">
      <c r="A714" s="83" t="n"/>
      <c r="B714" s="85" t="n"/>
      <c r="C714" s="85" t="n"/>
      <c r="D714" s="85" t="n"/>
      <c r="E714" s="83" t="s">
        <v>31</v>
      </c>
      <c r="F714" s="83" t="n">
        <v>0.7</v>
      </c>
      <c r="G714" s="83" t="n"/>
      <c r="H714" s="85" t="n"/>
      <c r="I714" s="83" t="n">
        <v>0.01</v>
      </c>
      <c r="J714" s="83" t="n">
        <v>0.52</v>
      </c>
      <c r="K714" s="83" t="n">
        <v>0.018</v>
      </c>
      <c r="L714" s="83" t="n">
        <v>4.62</v>
      </c>
      <c r="M714" s="307" t="n">
        <v>670</v>
      </c>
      <c r="N714" s="63" t="n">
        <f aca="false" ca="false" dt2D="false" dtr="false" t="normal">F714*M714/1000</f>
        <v>0.469</v>
      </c>
    </row>
    <row outlineLevel="0" r="715">
      <c r="A715" s="83" t="n"/>
      <c r="B715" s="85" t="n"/>
      <c r="C715" s="85" t="n"/>
      <c r="D715" s="85" t="n"/>
      <c r="E715" s="83" t="s">
        <v>104</v>
      </c>
      <c r="F715" s="83" t="n">
        <v>0.048</v>
      </c>
      <c r="G715" s="83" t="n"/>
      <c r="H715" s="85" t="n"/>
      <c r="I715" s="83" t="n">
        <v>0.16</v>
      </c>
      <c r="J715" s="83" t="n">
        <v>0.14</v>
      </c>
      <c r="K715" s="83" t="s">
        <v>29</v>
      </c>
      <c r="L715" s="83" t="n">
        <v>2</v>
      </c>
      <c r="M715" s="307" t="n">
        <v>12</v>
      </c>
      <c r="N715" s="63" t="n">
        <f aca="false" ca="false" dt2D="false" dtr="false" t="normal">F715*M715</f>
        <v>0.576</v>
      </c>
    </row>
    <row outlineLevel="0" r="716">
      <c r="A716" s="83" t="n"/>
      <c r="B716" s="85" t="n"/>
      <c r="C716" s="85" t="n"/>
      <c r="D716" s="85" t="n"/>
      <c r="E716" s="83" t="s">
        <v>30</v>
      </c>
      <c r="F716" s="83" t="n">
        <v>0.4</v>
      </c>
      <c r="G716" s="83" t="n"/>
      <c r="H716" s="85" t="n"/>
      <c r="I716" s="83" t="s">
        <v>29</v>
      </c>
      <c r="J716" s="83" t="s">
        <v>29</v>
      </c>
      <c r="K716" s="83" t="s">
        <v>29</v>
      </c>
      <c r="L716" s="83" t="s">
        <v>29</v>
      </c>
      <c r="M716" s="307" t="n">
        <v>16</v>
      </c>
      <c r="N716" s="63" t="n">
        <f aca="false" ca="false" dt2D="false" dtr="false" t="normal">F716*M716/1000</f>
        <v>0.0064</v>
      </c>
    </row>
    <row outlineLevel="0" r="717">
      <c r="A717" s="83" t="n"/>
      <c r="B717" s="85" t="n"/>
      <c r="C717" s="85" t="n"/>
      <c r="D717" s="85" t="n"/>
      <c r="E717" s="83" t="s">
        <v>139</v>
      </c>
      <c r="F717" s="83" t="n">
        <v>0.7</v>
      </c>
      <c r="G717" s="83" t="n"/>
      <c r="H717" s="85" t="n"/>
      <c r="I717" s="83" t="s">
        <v>29</v>
      </c>
      <c r="J717" s="83" t="s">
        <v>29</v>
      </c>
      <c r="K717" s="83" t="s">
        <v>29</v>
      </c>
      <c r="L717" s="83" t="s">
        <v>29</v>
      </c>
      <c r="M717" s="307" t="n">
        <v>400</v>
      </c>
      <c r="N717" s="63" t="n">
        <f aca="false" ca="false" dt2D="false" dtr="false" t="normal">F717*M717/1000</f>
        <v>0.28</v>
      </c>
      <c r="O717" s="272" t="n"/>
    </row>
    <row outlineLevel="0" r="718">
      <c r="A718" s="83" t="n"/>
      <c r="B718" s="85" t="n"/>
      <c r="C718" s="85" t="n"/>
      <c r="D718" s="85" t="n"/>
      <c r="E718" s="83" t="s">
        <v>136</v>
      </c>
      <c r="F718" s="83" t="n">
        <v>1.7</v>
      </c>
      <c r="G718" s="83" t="n"/>
      <c r="H718" s="85" t="n"/>
      <c r="I718" s="83" t="n">
        <v>0.17</v>
      </c>
      <c r="J718" s="83" t="n">
        <v>0.01</v>
      </c>
      <c r="K718" s="83" t="n">
        <v>1.17</v>
      </c>
      <c r="L718" s="83" t="n">
        <v>5.67</v>
      </c>
      <c r="M718" s="307" t="n">
        <v>40</v>
      </c>
      <c r="N718" s="63" t="n">
        <f aca="false" ca="false" dt2D="false" dtr="false" t="normal">F718*M718/1000</f>
        <v>0.068</v>
      </c>
    </row>
    <row outlineLevel="0" r="719">
      <c r="A719" s="83" t="n"/>
      <c r="B719" s="85" t="n"/>
      <c r="C719" s="85" t="n"/>
      <c r="D719" s="85" t="n"/>
      <c r="E719" s="83" t="s">
        <v>213</v>
      </c>
      <c r="F719" s="83" t="n">
        <v>0.25</v>
      </c>
      <c r="G719" s="83" t="n"/>
      <c r="H719" s="85" t="n"/>
      <c r="I719" s="83" t="n"/>
      <c r="J719" s="83" t="n">
        <v>0.25</v>
      </c>
      <c r="K719" s="83" t="n"/>
      <c r="L719" s="83" t="n">
        <v>2.25</v>
      </c>
      <c r="M719" s="307" t="n">
        <v>140</v>
      </c>
      <c r="N719" s="63" t="n">
        <f aca="false" ca="false" dt2D="false" dtr="false" t="normal">F719*M719/1000</f>
        <v>0.035</v>
      </c>
    </row>
    <row outlineLevel="0" r="720">
      <c r="A720" s="83" t="n"/>
      <c r="B720" s="85" t="n"/>
      <c r="C720" s="85" t="n"/>
      <c r="D720" s="85" t="n"/>
      <c r="E720" s="83" t="s">
        <v>214</v>
      </c>
      <c r="F720" s="83" t="n">
        <v>0.02</v>
      </c>
      <c r="G720" s="83" t="n"/>
      <c r="H720" s="85" t="n"/>
      <c r="I720" s="83" t="n">
        <v>0.11</v>
      </c>
      <c r="J720" s="83" t="n">
        <v>0.01</v>
      </c>
      <c r="K720" s="83" t="s">
        <v>29</v>
      </c>
      <c r="L720" s="83" t="n">
        <v>2.04</v>
      </c>
      <c r="M720" s="307" t="n">
        <v>12</v>
      </c>
      <c r="N720" s="63" t="n">
        <f aca="false" ca="false" dt2D="false" dtr="false" t="normal">F720*M720</f>
        <v>0.24</v>
      </c>
    </row>
    <row outlineLevel="0" r="721">
      <c r="A721" s="83" t="n"/>
      <c r="B721" s="85" t="n"/>
      <c r="C721" s="85" t="n"/>
      <c r="D721" s="85" t="n"/>
      <c r="E721" s="83" t="s">
        <v>53</v>
      </c>
      <c r="F721" s="83" t="n">
        <v>19.7</v>
      </c>
      <c r="G721" s="83" t="n">
        <v>17.34</v>
      </c>
      <c r="H721" s="85" t="n"/>
      <c r="I721" s="83" t="n">
        <v>0.08</v>
      </c>
      <c r="J721" s="83" t="n">
        <v>0.069</v>
      </c>
      <c r="K721" s="83" t="n">
        <v>1.79</v>
      </c>
      <c r="L721" s="83" t="n">
        <v>7.8</v>
      </c>
      <c r="M721" s="307" t="n">
        <v>100</v>
      </c>
      <c r="N721" s="63" t="n">
        <f aca="false" ca="false" dt2D="false" dtr="false" t="normal">F721*M721/1000</f>
        <v>1.97</v>
      </c>
    </row>
    <row outlineLevel="0" r="722">
      <c r="A722" s="83" t="n"/>
      <c r="B722" s="85" t="n"/>
      <c r="C722" s="85" t="n"/>
      <c r="D722" s="85" t="n"/>
      <c r="E722" s="83" t="s">
        <v>28</v>
      </c>
      <c r="F722" s="83" t="n">
        <v>3.3</v>
      </c>
      <c r="G722" s="83" t="n">
        <v>3.3</v>
      </c>
      <c r="H722" s="85" t="n"/>
      <c r="I722" s="83" t="s">
        <v>29</v>
      </c>
      <c r="J722" s="83" t="n"/>
      <c r="K722" s="83" t="n">
        <v>3.29</v>
      </c>
      <c r="L722" s="83" t="n">
        <v>12.51</v>
      </c>
      <c r="M722" s="307" t="n">
        <v>80</v>
      </c>
      <c r="N722" s="63" t="n">
        <f aca="false" ca="false" dt2D="false" dtr="false" t="normal">F722*M722/1000</f>
        <v>0.264</v>
      </c>
    </row>
    <row outlineLevel="0" r="723">
      <c r="A723" s="83" t="n"/>
      <c r="B723" s="85" t="s">
        <v>404</v>
      </c>
      <c r="C723" s="85" t="n">
        <v>100</v>
      </c>
      <c r="D723" s="85" t="n">
        <v>100</v>
      </c>
      <c r="E723" s="83" t="s">
        <v>404</v>
      </c>
      <c r="F723" s="83" t="n">
        <v>100</v>
      </c>
      <c r="G723" s="83" t="n">
        <v>100</v>
      </c>
      <c r="H723" s="85" t="n"/>
      <c r="I723" s="83" t="n">
        <v>0.2</v>
      </c>
      <c r="J723" s="83" t="n">
        <v>5.4</v>
      </c>
      <c r="K723" s="83" t="n">
        <v>32</v>
      </c>
      <c r="L723" s="86" t="n">
        <v>144</v>
      </c>
      <c r="M723" s="307" t="n">
        <v>500</v>
      </c>
      <c r="N723" s="63" t="n">
        <f aca="false" ca="false" dt2D="false" dtr="false" t="normal">F723*M723/1000</f>
        <v>50</v>
      </c>
    </row>
    <row customFormat="true" ht="21" outlineLevel="0" r="724" s="348">
      <c r="A724" s="86" t="n"/>
      <c r="B724" s="121" t="s">
        <v>140</v>
      </c>
      <c r="C724" s="121" t="n"/>
      <c r="D724" s="121" t="n"/>
      <c r="E724" s="86" t="n"/>
      <c r="F724" s="86" t="n"/>
      <c r="G724" s="86" t="n"/>
      <c r="H724" s="121" t="n"/>
      <c r="I724" s="86" t="n">
        <v>47.923</v>
      </c>
      <c r="J724" s="86" t="n">
        <v>50.279</v>
      </c>
      <c r="K724" s="86" t="n">
        <v>183.388</v>
      </c>
      <c r="L724" s="86" t="n">
        <v>1288.89</v>
      </c>
      <c r="M724" s="270" t="n"/>
      <c r="N724" s="79" t="n">
        <f aca="false" ca="false" dt2D="false" dtr="false" t="normal">SUM(N685:N723)</f>
        <v>124.3354</v>
      </c>
      <c r="O724" s="144" t="n"/>
    </row>
    <row customHeight="true" ht="18.75" outlineLevel="0" r="725">
      <c r="A725" s="285" t="n"/>
      <c r="B725" s="282" t="s">
        <v>97</v>
      </c>
      <c r="C725" s="282" t="n"/>
      <c r="D725" s="282" t="n"/>
      <c r="E725" s="285" t="n"/>
      <c r="F725" s="285" t="n"/>
      <c r="G725" s="285" t="n"/>
      <c r="H725" s="286" t="n"/>
      <c r="I725" s="301" t="n">
        <v>78.983</v>
      </c>
      <c r="J725" s="301" t="n">
        <v>82.929</v>
      </c>
      <c r="K725" s="301" t="n">
        <v>327.438</v>
      </c>
      <c r="L725" s="301" t="n">
        <v>2313.57</v>
      </c>
      <c r="M725" s="308" t="n">
        <v>0</v>
      </c>
      <c r="N725" s="289" t="n">
        <f aca="false" ca="false" dt2D="false" dtr="false" t="normal">N724+N683</f>
        <v>206.8054</v>
      </c>
    </row>
    <row ht="21" outlineLevel="0" r="726">
      <c r="A726" s="121" t="s">
        <v>4</v>
      </c>
      <c r="B726" s="119" t="s">
        <v>5</v>
      </c>
      <c r="C726" s="119" t="n"/>
      <c r="D726" s="119" t="n"/>
      <c r="E726" s="121" t="s">
        <v>8</v>
      </c>
      <c r="F726" s="121" t="s">
        <v>9</v>
      </c>
      <c r="G726" s="121" t="s">
        <v>10</v>
      </c>
      <c r="H726" s="121" t="s">
        <v>11</v>
      </c>
      <c r="I726" s="121" t="s">
        <v>12</v>
      </c>
      <c r="J726" s="121" t="s">
        <v>13</v>
      </c>
      <c r="K726" s="121" t="s">
        <v>14</v>
      </c>
      <c r="L726" s="121" t="s">
        <v>15</v>
      </c>
      <c r="M726" s="270" t="s">
        <v>16</v>
      </c>
      <c r="N726" s="63" t="n"/>
    </row>
    <row customHeight="true" ht="11.25" outlineLevel="0" r="727">
      <c r="A727" s="291" t="s">
        <v>359</v>
      </c>
      <c r="B727" s="292" t="s"/>
      <c r="C727" s="145" t="n"/>
      <c r="D727" s="145" t="n"/>
      <c r="E727" s="86" t="n"/>
      <c r="F727" s="86" t="n"/>
      <c r="G727" s="86" t="n"/>
      <c r="H727" s="121" t="n"/>
      <c r="I727" s="83" t="n"/>
      <c r="J727" s="83" t="n"/>
      <c r="K727" s="83" t="n"/>
      <c r="L727" s="83" t="n"/>
      <c r="M727" s="270" t="n"/>
      <c r="N727" s="63" t="n"/>
    </row>
    <row outlineLevel="0" r="728">
      <c r="A728" s="231" t="s">
        <v>21</v>
      </c>
      <c r="B728" s="232" t="s"/>
      <c r="C728" s="233" t="n"/>
      <c r="D728" s="233" t="n"/>
      <c r="E728" s="234" t="n"/>
      <c r="F728" s="234" t="n"/>
      <c r="G728" s="234" t="n"/>
      <c r="H728" s="235" t="n"/>
      <c r="I728" s="234" t="n"/>
      <c r="J728" s="234" t="n"/>
      <c r="K728" s="234" t="n"/>
      <c r="L728" s="234" t="n"/>
      <c r="M728" s="349" t="n"/>
      <c r="N728" s="63" t="n"/>
    </row>
    <row customHeight="true" ht="11.25" outlineLevel="0" r="729">
      <c r="A729" s="83" t="s">
        <v>22</v>
      </c>
      <c r="B729" s="102" t="s">
        <v>216</v>
      </c>
      <c r="C729" s="102" t="n"/>
      <c r="D729" s="102" t="n"/>
      <c r="E729" s="83" t="s">
        <v>217</v>
      </c>
      <c r="F729" s="83" t="n">
        <v>33.3</v>
      </c>
      <c r="G729" s="83" t="n">
        <v>33.3</v>
      </c>
      <c r="H729" s="85" t="n"/>
      <c r="I729" s="83" t="n">
        <v>3.4</v>
      </c>
      <c r="J729" s="83" t="n">
        <v>0.33</v>
      </c>
      <c r="K729" s="83" t="n">
        <v>22.5</v>
      </c>
      <c r="L729" s="83" t="n">
        <v>109.2</v>
      </c>
      <c r="M729" s="270" t="n">
        <v>52</v>
      </c>
      <c r="N729" s="63" t="n">
        <f aca="false" ca="false" dt2D="false" dtr="false" t="normal">F729*M729/1000</f>
        <v>1.7316</v>
      </c>
    </row>
    <row outlineLevel="0" r="730">
      <c r="A730" s="83" t="n"/>
      <c r="B730" s="139" t="s"/>
      <c r="C730" s="140" t="s">
        <v>268</v>
      </c>
      <c r="D730" s="140" t="s">
        <v>269</v>
      </c>
      <c r="E730" s="83" t="s">
        <v>28</v>
      </c>
      <c r="F730" s="83" t="n">
        <v>7.5</v>
      </c>
      <c r="G730" s="83" t="n">
        <v>7.5</v>
      </c>
      <c r="H730" s="85" t="n"/>
      <c r="I730" s="83" t="s">
        <v>29</v>
      </c>
      <c r="J730" s="83" t="s">
        <v>29</v>
      </c>
      <c r="K730" s="83" t="n">
        <v>7.4</v>
      </c>
      <c r="L730" s="83" t="n">
        <v>28.4</v>
      </c>
      <c r="M730" s="270" t="n">
        <v>80</v>
      </c>
      <c r="N730" s="63" t="n">
        <f aca="false" ca="false" dt2D="false" dtr="false" t="normal">F730*M730/1000</f>
        <v>0.6</v>
      </c>
    </row>
    <row customHeight="true" ht="13.5" outlineLevel="0" r="731">
      <c r="A731" s="83" t="n"/>
      <c r="B731" s="103" t="n"/>
      <c r="C731" s="103" t="n"/>
      <c r="D731" s="103" t="n"/>
      <c r="E731" s="83" t="s">
        <v>30</v>
      </c>
      <c r="F731" s="83" t="n">
        <v>0.06</v>
      </c>
      <c r="G731" s="83" t="n">
        <v>0.06</v>
      </c>
      <c r="H731" s="85" t="n"/>
      <c r="I731" s="83" t="n"/>
      <c r="J731" s="83" t="n"/>
      <c r="K731" s="83" t="n"/>
      <c r="L731" s="83" t="n"/>
      <c r="M731" s="270" t="n">
        <v>16</v>
      </c>
      <c r="N731" s="63" t="n">
        <f aca="false" ca="false" dt2D="false" dtr="false" t="normal">F731*M731/1000</f>
        <v>0.00096</v>
      </c>
    </row>
    <row outlineLevel="0" r="732">
      <c r="A732" s="83" t="n"/>
      <c r="B732" s="84" t="n"/>
      <c r="C732" s="84" t="n"/>
      <c r="D732" s="84" t="n"/>
      <c r="E732" s="83" t="s">
        <v>27</v>
      </c>
      <c r="F732" s="83" t="n">
        <v>73.8</v>
      </c>
      <c r="G732" s="83" t="n">
        <v>73.8</v>
      </c>
      <c r="H732" s="85" t="n"/>
      <c r="I732" s="83" t="n">
        <v>2.08</v>
      </c>
      <c r="J732" s="83" t="n">
        <v>2.36</v>
      </c>
      <c r="K732" s="83" t="n">
        <v>3.49</v>
      </c>
      <c r="L732" s="83" t="n">
        <v>42.8</v>
      </c>
      <c r="M732" s="270" t="n">
        <v>65</v>
      </c>
      <c r="N732" s="63" t="n">
        <f aca="false" ca="false" dt2D="false" dtr="false" t="normal">F732*M732/1000</f>
        <v>4.797</v>
      </c>
    </row>
    <row customHeight="true" ht="11.25" outlineLevel="0" r="733">
      <c r="A733" s="83" t="n"/>
      <c r="B733" s="84" t="n"/>
      <c r="C733" s="84" t="n"/>
      <c r="D733" s="84" t="n"/>
      <c r="E733" s="83" t="s">
        <v>31</v>
      </c>
      <c r="F733" s="83" t="n">
        <v>5</v>
      </c>
      <c r="G733" s="83" t="n">
        <v>5</v>
      </c>
      <c r="H733" s="85" t="n"/>
      <c r="I733" s="83" t="n">
        <v>0.04</v>
      </c>
      <c r="J733" s="83" t="n">
        <v>3.6</v>
      </c>
      <c r="K733" s="83" t="n">
        <v>0.28</v>
      </c>
      <c r="L733" s="83" t="n">
        <v>33.05</v>
      </c>
      <c r="M733" s="270" t="n">
        <v>670</v>
      </c>
      <c r="N733" s="63" t="n">
        <f aca="false" ca="false" dt2D="false" dtr="false" t="normal">F733*M733/1000</f>
        <v>3.35</v>
      </c>
    </row>
    <row customHeight="true" ht="11.25" outlineLevel="0" r="734">
      <c r="A734" s="83" t="s">
        <v>32</v>
      </c>
      <c r="B734" s="85" t="s">
        <v>33</v>
      </c>
      <c r="C734" s="141" t="n"/>
      <c r="D734" s="141" t="n"/>
      <c r="E734" s="83" t="s">
        <v>34</v>
      </c>
      <c r="F734" s="83" t="n">
        <v>4</v>
      </c>
      <c r="G734" s="83" t="n"/>
      <c r="H734" s="85" t="n"/>
      <c r="I734" s="83" t="n">
        <v>0.19</v>
      </c>
      <c r="J734" s="83" t="n">
        <v>0.14</v>
      </c>
      <c r="K734" s="83" t="n">
        <v>0.3</v>
      </c>
      <c r="L734" s="83" t="n"/>
      <c r="M734" s="270" t="n">
        <v>271</v>
      </c>
      <c r="N734" s="63" t="n">
        <f aca="false" ca="false" dt2D="false" dtr="false" t="normal">F734*M734/1000</f>
        <v>1.084</v>
      </c>
    </row>
    <row outlineLevel="0" r="735">
      <c r="A735" s="83" t="s">
        <v>35</v>
      </c>
      <c r="B735" s="142" t="s"/>
      <c r="C735" s="143" t="n">
        <v>200</v>
      </c>
      <c r="D735" s="143" t="n">
        <v>200</v>
      </c>
      <c r="E735" s="83" t="s">
        <v>114</v>
      </c>
      <c r="F735" s="83" t="n">
        <v>100</v>
      </c>
      <c r="G735" s="83" t="n"/>
      <c r="H735" s="85" t="n"/>
      <c r="I735" s="83" t="n">
        <v>2.82</v>
      </c>
      <c r="J735" s="83" t="n">
        <v>3.2</v>
      </c>
      <c r="K735" s="83" t="n">
        <v>4.73</v>
      </c>
      <c r="L735" s="83" t="n">
        <v>58</v>
      </c>
      <c r="M735" s="270" t="n">
        <v>65</v>
      </c>
      <c r="N735" s="63" t="n">
        <f aca="false" ca="false" dt2D="false" dtr="false" t="normal">F735*M735/1000</f>
        <v>6.5</v>
      </c>
    </row>
    <row outlineLevel="0" r="736">
      <c r="A736" s="83" t="n"/>
      <c r="B736" s="84" t="n"/>
      <c r="C736" s="84" t="n"/>
      <c r="D736" s="84" t="n"/>
      <c r="E736" s="83" t="s">
        <v>28</v>
      </c>
      <c r="F736" s="83" t="n">
        <v>20</v>
      </c>
      <c r="G736" s="83" t="n"/>
      <c r="H736" s="85" t="n"/>
      <c r="I736" s="83" t="s">
        <v>29</v>
      </c>
      <c r="J736" s="83" t="s">
        <v>29</v>
      </c>
      <c r="K736" s="83" t="n">
        <v>19.96</v>
      </c>
      <c r="L736" s="83" t="n">
        <v>75.8</v>
      </c>
      <c r="M736" s="270" t="n">
        <v>80</v>
      </c>
      <c r="N736" s="63" t="n">
        <f aca="false" ca="false" dt2D="false" dtr="false" t="normal">F736*M736/1000</f>
        <v>1.6</v>
      </c>
    </row>
    <row customHeight="true" ht="12.75" outlineLevel="0" r="737">
      <c r="A737" s="83" t="s">
        <v>36</v>
      </c>
      <c r="B737" s="84" t="s">
        <v>37</v>
      </c>
      <c r="C737" s="84" t="n">
        <v>70</v>
      </c>
      <c r="D737" s="84" t="n">
        <v>90</v>
      </c>
      <c r="E737" s="83" t="s">
        <v>38</v>
      </c>
      <c r="F737" s="83" t="n">
        <v>80</v>
      </c>
      <c r="G737" s="83" t="n">
        <v>80</v>
      </c>
      <c r="H737" s="85" t="n"/>
      <c r="I737" s="83" t="n">
        <v>6.96</v>
      </c>
      <c r="J737" s="83" t="n">
        <v>1.2</v>
      </c>
      <c r="K737" s="83" t="n">
        <v>32.96</v>
      </c>
      <c r="L737" s="83" t="n">
        <v>181</v>
      </c>
      <c r="M737" s="270" t="n">
        <v>60</v>
      </c>
      <c r="N737" s="63" t="n">
        <f aca="false" ca="false" dt2D="false" dtr="false" t="normal">F737*M737/1000</f>
        <v>4.8</v>
      </c>
    </row>
    <row outlineLevel="0" r="738">
      <c r="A738" s="83" t="n"/>
      <c r="B738" s="87" t="s"/>
      <c r="C738" s="84" t="n">
        <v>10</v>
      </c>
      <c r="D738" s="84" t="n">
        <v>10</v>
      </c>
      <c r="E738" s="83" t="s">
        <v>39</v>
      </c>
      <c r="F738" s="83" t="n">
        <v>10</v>
      </c>
      <c r="G738" s="83" t="n"/>
      <c r="H738" s="85" t="n"/>
      <c r="I738" s="83" t="n">
        <v>2.68</v>
      </c>
      <c r="J738" s="83" t="n">
        <v>2.57</v>
      </c>
      <c r="K738" s="83" t="s">
        <v>29</v>
      </c>
      <c r="L738" s="83" t="n">
        <v>33.79</v>
      </c>
      <c r="M738" s="270" t="n">
        <v>650</v>
      </c>
      <c r="N738" s="63" t="n">
        <f aca="false" ca="false" dt2D="false" dtr="false" t="normal">F738*M738/1000</f>
        <v>6.5</v>
      </c>
    </row>
    <row outlineLevel="0" r="739">
      <c r="A739" s="83" t="n"/>
      <c r="B739" s="84" t="n"/>
      <c r="C739" s="84" t="n">
        <v>10</v>
      </c>
      <c r="D739" s="84" t="n">
        <v>10</v>
      </c>
      <c r="E739" s="83" t="s">
        <v>40</v>
      </c>
      <c r="F739" s="83" t="n">
        <v>10</v>
      </c>
      <c r="G739" s="83" t="n"/>
      <c r="H739" s="85" t="n"/>
      <c r="I739" s="83" t="n">
        <v>0.08</v>
      </c>
      <c r="J739" s="83" t="n">
        <v>7.25</v>
      </c>
      <c r="K739" s="83" t="n">
        <v>0.26</v>
      </c>
      <c r="L739" s="83" t="n">
        <v>66.1</v>
      </c>
      <c r="M739" s="270" t="n">
        <v>670</v>
      </c>
      <c r="N739" s="63" t="n">
        <f aca="false" ca="false" dt2D="false" dtr="false" t="normal">F739*M739/1000</f>
        <v>6.7</v>
      </c>
    </row>
    <row customFormat="true" ht="22.5" outlineLevel="0" r="740" s="350">
      <c r="A740" s="83" t="n"/>
      <c r="B740" s="84" t="s">
        <v>115</v>
      </c>
      <c r="C740" s="84" t="n">
        <v>120</v>
      </c>
      <c r="D740" s="84" t="n">
        <v>120</v>
      </c>
      <c r="E740" s="83" t="s">
        <v>452</v>
      </c>
      <c r="F740" s="83" t="n">
        <v>120</v>
      </c>
      <c r="G740" s="83" t="n">
        <v>120</v>
      </c>
      <c r="H740" s="85" t="n">
        <v>120</v>
      </c>
      <c r="I740" s="86" t="n">
        <v>1.8</v>
      </c>
      <c r="J740" s="86" t="n">
        <v>0.08</v>
      </c>
      <c r="K740" s="86" t="n">
        <v>17.2</v>
      </c>
      <c r="L740" s="86" t="n">
        <v>74.8</v>
      </c>
      <c r="M740" s="270" t="n">
        <v>150</v>
      </c>
      <c r="N740" s="63" t="n">
        <f aca="false" ca="false" dt2D="false" dtr="false" t="normal">F740*M740/1000</f>
        <v>18</v>
      </c>
    </row>
    <row outlineLevel="0" r="741">
      <c r="A741" s="83" t="s">
        <v>45</v>
      </c>
      <c r="B741" s="84" t="s">
        <v>390</v>
      </c>
      <c r="C741" s="84" t="n">
        <v>100</v>
      </c>
      <c r="D741" s="84" t="n">
        <v>100</v>
      </c>
      <c r="E741" s="83" t="s">
        <v>390</v>
      </c>
      <c r="F741" s="83" t="n">
        <v>200</v>
      </c>
      <c r="G741" s="83" t="n">
        <v>100</v>
      </c>
      <c r="H741" s="85" t="n">
        <v>100</v>
      </c>
      <c r="I741" s="86" t="n"/>
      <c r="J741" s="86" t="n"/>
      <c r="K741" s="86" t="n">
        <v>19</v>
      </c>
      <c r="L741" s="86" t="n">
        <v>75</v>
      </c>
      <c r="M741" s="270" t="n">
        <v>80</v>
      </c>
      <c r="N741" s="63" t="n">
        <f aca="false" ca="false" dt2D="false" dtr="false" t="normal">F741*M741/1000</f>
        <v>16</v>
      </c>
    </row>
    <row customHeight="true" ht="11.25" outlineLevel="0" r="742">
      <c r="A742" s="237" t="s">
        <v>47</v>
      </c>
      <c r="B742" s="238" t="s"/>
      <c r="C742" s="239" t="n"/>
      <c r="D742" s="239" t="n"/>
      <c r="E742" s="240" t="n"/>
      <c r="F742" s="240" t="n"/>
      <c r="G742" s="240" t="n"/>
      <c r="H742" s="241" t="n"/>
      <c r="I742" s="242" t="e">
        <f aca="false" ca="false" dt2D="false" dtr="false" t="normal">I741+I740+#REF!+#REF!+#REF!</f>
        <v>#REF!</v>
      </c>
      <c r="J742" s="242" t="e">
        <f aca="false" ca="false" dt2D="false" dtr="false" t="normal">J741+J740+#REF!+#REF!+#REF!</f>
        <v>#REF!</v>
      </c>
      <c r="K742" s="242" t="e">
        <f aca="false" ca="false" dt2D="false" dtr="false" t="normal">K741+K740+#REF!+#REF!+#REF!</f>
        <v>#REF!</v>
      </c>
      <c r="L742" s="242" t="e">
        <f aca="false" ca="false" dt2D="false" dtr="false" t="normal">L741+L740+#REF!+#REF!+#REF!</f>
        <v>#REF!</v>
      </c>
      <c r="M742" s="351" t="n"/>
      <c r="N742" s="242" t="n">
        <f aca="false" ca="false" dt2D="false" dtr="false" t="normal">SUM(N729:N741)</f>
        <v>71.66356</v>
      </c>
    </row>
    <row outlineLevel="0" r="743">
      <c r="A743" s="83" t="s">
        <v>48</v>
      </c>
      <c r="B743" s="84" t="n"/>
      <c r="C743" s="84" t="n"/>
      <c r="D743" s="84" t="n"/>
      <c r="E743" s="83" t="n"/>
      <c r="F743" s="83" t="n"/>
      <c r="G743" s="83" t="n"/>
      <c r="H743" s="85" t="n"/>
      <c r="I743" s="83" t="n"/>
      <c r="J743" s="83" t="n"/>
      <c r="K743" s="83" t="n"/>
      <c r="L743" s="83" t="n"/>
      <c r="M743" s="270" t="n"/>
      <c r="N743" s="63" t="n"/>
    </row>
    <row customHeight="true" ht="11.25" outlineLevel="0" r="744">
      <c r="A744" s="83" t="s">
        <v>150</v>
      </c>
      <c r="B744" s="84" t="s">
        <v>151</v>
      </c>
      <c r="C744" s="84" t="n"/>
      <c r="D744" s="84" t="n"/>
      <c r="E744" s="83" t="s">
        <v>59</v>
      </c>
      <c r="F744" s="83" t="n">
        <v>46</v>
      </c>
      <c r="G744" s="83" t="n">
        <v>33.2</v>
      </c>
      <c r="H744" s="85" t="n"/>
      <c r="I744" s="83" t="n">
        <v>0.92</v>
      </c>
      <c r="J744" s="83" t="n">
        <v>0.1</v>
      </c>
      <c r="K744" s="83" t="n">
        <v>6.4</v>
      </c>
      <c r="L744" s="83" t="n">
        <v>26.5</v>
      </c>
      <c r="M744" s="270" t="n">
        <v>35</v>
      </c>
      <c r="N744" s="63" t="n">
        <f aca="false" ca="false" dt2D="false" dtr="false" t="normal">F744*M744/1000</f>
        <v>1.61</v>
      </c>
    </row>
    <row outlineLevel="0" r="745">
      <c r="A745" s="83" t="n"/>
      <c r="B745" s="87" t="s"/>
      <c r="C745" s="84" t="n">
        <v>80</v>
      </c>
      <c r="D745" s="84" t="n">
        <v>120</v>
      </c>
      <c r="E745" s="83" t="s">
        <v>119</v>
      </c>
      <c r="F745" s="83" t="n">
        <v>31</v>
      </c>
      <c r="G745" s="83" t="n">
        <v>24.8</v>
      </c>
      <c r="H745" s="85" t="n"/>
      <c r="I745" s="83" t="n">
        <v>0.46</v>
      </c>
      <c r="J745" s="83" t="n">
        <v>0.02</v>
      </c>
      <c r="K745" s="83" t="n">
        <v>2.57</v>
      </c>
      <c r="L745" s="83" t="n">
        <v>10.42</v>
      </c>
      <c r="M745" s="270" t="n">
        <v>30</v>
      </c>
      <c r="N745" s="63" t="n">
        <f aca="false" ca="false" dt2D="false" dtr="false" t="normal">F745*M745/1000</f>
        <v>0.93</v>
      </c>
    </row>
    <row outlineLevel="0" r="746">
      <c r="A746" s="83" t="n"/>
      <c r="B746" s="84" t="n"/>
      <c r="C746" s="84" t="n"/>
      <c r="D746" s="84" t="n"/>
      <c r="E746" s="83" t="s">
        <v>51</v>
      </c>
      <c r="F746" s="83" t="n">
        <v>19</v>
      </c>
      <c r="G746" s="83" t="n">
        <v>15.2</v>
      </c>
      <c r="H746" s="85" t="n"/>
      <c r="I746" s="83" t="n">
        <v>0.25</v>
      </c>
      <c r="J746" s="83" t="n">
        <v>0.01</v>
      </c>
      <c r="K746" s="83" t="n">
        <v>1.38</v>
      </c>
      <c r="L746" s="83" t="n">
        <v>5.18</v>
      </c>
      <c r="M746" s="270" t="n">
        <v>45</v>
      </c>
      <c r="N746" s="63" t="n">
        <f aca="false" ca="false" dt2D="false" dtr="false" t="normal">F746*M746/1000</f>
        <v>0.855</v>
      </c>
    </row>
    <row outlineLevel="0" r="747">
      <c r="A747" s="83" t="n"/>
      <c r="B747" s="84" t="n"/>
      <c r="C747" s="84" t="n"/>
      <c r="D747" s="84" t="n"/>
      <c r="E747" s="83" t="s">
        <v>61</v>
      </c>
      <c r="F747" s="83" t="n">
        <v>30</v>
      </c>
      <c r="G747" s="83" t="n">
        <v>30</v>
      </c>
      <c r="H747" s="85" t="n"/>
      <c r="I747" s="83" t="n">
        <v>0.24</v>
      </c>
      <c r="J747" s="83" t="n">
        <v>0.03</v>
      </c>
      <c r="K747" s="83" t="n">
        <v>0.48</v>
      </c>
      <c r="L747" s="83" t="n">
        <v>3.9</v>
      </c>
      <c r="M747" s="270" t="n">
        <v>137</v>
      </c>
      <c r="N747" s="63" t="n">
        <f aca="false" ca="false" dt2D="false" dtr="false" t="normal">F747*M747/1000</f>
        <v>4.11</v>
      </c>
    </row>
    <row outlineLevel="0" r="748">
      <c r="A748" s="83" t="n"/>
      <c r="B748" s="84" t="n"/>
      <c r="C748" s="84" t="n"/>
      <c r="D748" s="84" t="n"/>
      <c r="E748" s="83" t="s">
        <v>152</v>
      </c>
      <c r="F748" s="83" t="n">
        <v>15</v>
      </c>
      <c r="G748" s="83" t="n">
        <v>0.75</v>
      </c>
      <c r="H748" s="85" t="n"/>
      <c r="I748" s="83" t="n">
        <v>0.18</v>
      </c>
      <c r="J748" s="83" t="n">
        <v>0.07</v>
      </c>
      <c r="K748" s="83" t="n">
        <v>28.07</v>
      </c>
      <c r="L748" s="83" t="n">
        <v>10.95</v>
      </c>
      <c r="M748" s="270" t="n">
        <v>170</v>
      </c>
      <c r="N748" s="63" t="n">
        <f aca="false" ca="false" dt2D="false" dtr="false" t="normal">F748*M748/1000</f>
        <v>2.55</v>
      </c>
    </row>
    <row outlineLevel="0" r="749">
      <c r="A749" s="83" t="n"/>
      <c r="B749" s="84" t="n"/>
      <c r="C749" s="84" t="n"/>
      <c r="D749" s="84" t="n"/>
      <c r="E749" s="83" t="s">
        <v>60</v>
      </c>
      <c r="F749" s="83" t="n">
        <v>6</v>
      </c>
      <c r="G749" s="83" t="n">
        <v>4.4</v>
      </c>
      <c r="H749" s="85" t="n"/>
      <c r="I749" s="83" t="n">
        <v>0.15</v>
      </c>
      <c r="J749" s="83" t="n">
        <v>0.02</v>
      </c>
      <c r="K749" s="83" t="n">
        <v>0.35</v>
      </c>
      <c r="L749" s="83" t="n">
        <v>1.44</v>
      </c>
      <c r="M749" s="270" t="n">
        <v>40</v>
      </c>
      <c r="N749" s="63" t="n">
        <f aca="false" ca="false" dt2D="false" dtr="false" t="normal">F749*M749/1000</f>
        <v>0.24</v>
      </c>
    </row>
    <row outlineLevel="0" r="750">
      <c r="A750" s="83" t="n"/>
      <c r="B750" s="84" t="n"/>
      <c r="C750" s="84" t="n"/>
      <c r="D750" s="84" t="n"/>
      <c r="E750" s="83" t="s">
        <v>69</v>
      </c>
      <c r="F750" s="83" t="n">
        <v>5</v>
      </c>
      <c r="G750" s="83" t="n">
        <v>5</v>
      </c>
      <c r="H750" s="85" t="n"/>
      <c r="I750" s="83" t="s">
        <v>29</v>
      </c>
      <c r="J750" s="83" t="n">
        <v>4.99</v>
      </c>
      <c r="K750" s="83" t="n"/>
      <c r="L750" s="83" t="n">
        <v>44.95</v>
      </c>
      <c r="M750" s="270" t="n">
        <v>140</v>
      </c>
      <c r="N750" s="63" t="n">
        <f aca="false" ca="false" dt2D="false" dtr="false" t="normal">F750*M750/1000</f>
        <v>0.7</v>
      </c>
    </row>
    <row outlineLevel="0" r="751">
      <c r="A751" s="83" t="n"/>
      <c r="B751" s="84" t="n"/>
      <c r="C751" s="84" t="n"/>
      <c r="D751" s="84" t="n"/>
      <c r="E751" s="83" t="s">
        <v>30</v>
      </c>
      <c r="F751" s="83" t="n">
        <v>0.25</v>
      </c>
      <c r="G751" s="83" t="n">
        <v>0.25</v>
      </c>
      <c r="H751" s="85" t="n"/>
      <c r="I751" s="83" t="n"/>
      <c r="J751" s="83" t="n"/>
      <c r="K751" s="83" t="n"/>
      <c r="L751" s="83" t="n"/>
      <c r="M751" s="270" t="n">
        <v>16</v>
      </c>
      <c r="N751" s="63" t="n">
        <f aca="false" ca="false" dt2D="false" dtr="false" t="normal">F751*M751/1000</f>
        <v>0.004</v>
      </c>
    </row>
    <row customHeight="true" ht="11.25" outlineLevel="0" r="752">
      <c r="A752" s="88" t="s">
        <v>347</v>
      </c>
      <c r="B752" s="89" t="s">
        <v>348</v>
      </c>
      <c r="C752" s="89" t="s">
        <v>58</v>
      </c>
      <c r="D752" s="89" t="s">
        <v>58</v>
      </c>
      <c r="E752" s="88" t="s">
        <v>447</v>
      </c>
      <c r="F752" s="88" t="n">
        <v>40</v>
      </c>
      <c r="G752" s="88" t="n">
        <v>40</v>
      </c>
      <c r="H752" s="88" t="n"/>
      <c r="I752" s="88" t="n">
        <v>0.63</v>
      </c>
      <c r="J752" s="88" t="n">
        <v>0.57</v>
      </c>
      <c r="K752" s="88" t="n">
        <v>0.03</v>
      </c>
      <c r="L752" s="88" t="n">
        <v>7.85</v>
      </c>
      <c r="M752" s="270" t="n">
        <v>50</v>
      </c>
      <c r="N752" s="63" t="n">
        <f aca="false" ca="false" dt2D="false" dtr="false" t="normal">F752*M752/1000</f>
        <v>2</v>
      </c>
    </row>
    <row outlineLevel="0" r="753">
      <c r="A753" s="88" t="n"/>
      <c r="B753" s="91" t="s"/>
      <c r="C753" s="89" t="n"/>
      <c r="D753" s="89" t="n"/>
      <c r="E753" s="88" t="s">
        <v>60</v>
      </c>
      <c r="F753" s="88" t="n">
        <v>12</v>
      </c>
      <c r="G753" s="88" t="n">
        <v>10</v>
      </c>
      <c r="H753" s="88" t="n"/>
      <c r="I753" s="88" t="n">
        <v>0.13</v>
      </c>
      <c r="J753" s="88" t="s">
        <v>29</v>
      </c>
      <c r="K753" s="88" t="n">
        <v>0.91</v>
      </c>
      <c r="L753" s="88" t="n">
        <v>4.1</v>
      </c>
      <c r="M753" s="270" t="n">
        <v>40</v>
      </c>
      <c r="N753" s="63" t="n">
        <f aca="false" ca="false" dt2D="false" dtr="false" t="normal">F753*M753/1000</f>
        <v>0.48</v>
      </c>
    </row>
    <row outlineLevel="0" r="754">
      <c r="A754" s="88" t="n"/>
      <c r="B754" s="89" t="n"/>
      <c r="C754" s="89" t="n"/>
      <c r="D754" s="89" t="n"/>
      <c r="E754" s="88" t="s">
        <v>31</v>
      </c>
      <c r="F754" s="88" t="n">
        <v>5</v>
      </c>
      <c r="G754" s="88" t="n">
        <v>5</v>
      </c>
      <c r="H754" s="88" t="n"/>
      <c r="I754" s="88" t="n">
        <v>0.04</v>
      </c>
      <c r="J754" s="88" t="n">
        <v>3.63</v>
      </c>
      <c r="K754" s="88" t="n">
        <v>0.13</v>
      </c>
      <c r="L754" s="88" t="n">
        <v>33.05</v>
      </c>
      <c r="M754" s="270" t="n">
        <v>670</v>
      </c>
      <c r="N754" s="63" t="n">
        <f aca="false" ca="false" dt2D="false" dtr="false" t="normal">F754*M754/1000</f>
        <v>3.35</v>
      </c>
    </row>
    <row outlineLevel="0" r="755">
      <c r="A755" s="88" t="n"/>
      <c r="B755" s="89" t="n"/>
      <c r="C755" s="89" t="n"/>
      <c r="D755" s="89" t="n"/>
      <c r="E755" s="88" t="s">
        <v>51</v>
      </c>
      <c r="F755" s="88" t="n">
        <v>12.5</v>
      </c>
      <c r="G755" s="88" t="n">
        <v>10</v>
      </c>
      <c r="H755" s="88" t="n"/>
      <c r="I755" s="88" t="n">
        <v>0.13</v>
      </c>
      <c r="J755" s="88" t="n">
        <v>0.01</v>
      </c>
      <c r="K755" s="88" t="n">
        <v>0.71</v>
      </c>
      <c r="L755" s="88" t="n">
        <v>3.3</v>
      </c>
      <c r="M755" s="270" t="n">
        <v>45</v>
      </c>
      <c r="N755" s="63" t="n">
        <f aca="false" ca="false" dt2D="false" dtr="false" t="normal">F755*M755/1000</f>
        <v>0.5625</v>
      </c>
    </row>
    <row outlineLevel="0" r="756">
      <c r="A756" s="88" t="n"/>
      <c r="B756" s="89" t="n"/>
      <c r="C756" s="89" t="n"/>
      <c r="D756" s="89" t="n"/>
      <c r="E756" s="104" t="s">
        <v>63</v>
      </c>
      <c r="F756" s="104" t="n">
        <v>40</v>
      </c>
      <c r="G756" s="104" t="n">
        <v>40</v>
      </c>
      <c r="H756" s="88" t="n"/>
      <c r="I756" s="104" t="n">
        <v>9.67</v>
      </c>
      <c r="J756" s="104" t="n">
        <v>6.48</v>
      </c>
      <c r="K756" s="104" t="s">
        <v>29</v>
      </c>
      <c r="L756" s="104" t="n">
        <v>88.29</v>
      </c>
      <c r="M756" s="270" t="n">
        <v>440</v>
      </c>
      <c r="N756" s="63" t="n">
        <f aca="false" ca="false" dt2D="false" dtr="false" t="normal">F756*M756/1000</f>
        <v>17.6</v>
      </c>
    </row>
    <row customHeight="true" ht="22.5" outlineLevel="0" r="757">
      <c r="A757" s="88" t="s">
        <v>360</v>
      </c>
      <c r="B757" s="89" t="s">
        <v>361</v>
      </c>
      <c r="C757" s="89" t="n"/>
      <c r="D757" s="89" t="n"/>
      <c r="E757" s="88" t="s">
        <v>67</v>
      </c>
      <c r="F757" s="88" t="n">
        <v>110</v>
      </c>
      <c r="G757" s="88" t="n">
        <v>77.25</v>
      </c>
      <c r="H757" s="88" t="n"/>
      <c r="I757" s="88" t="n">
        <v>19.2</v>
      </c>
      <c r="J757" s="88" t="n">
        <v>12.4</v>
      </c>
      <c r="K757" s="88" t="s">
        <v>29</v>
      </c>
      <c r="L757" s="88" t="n">
        <v>168.4</v>
      </c>
      <c r="M757" s="270" t="n">
        <v>440</v>
      </c>
      <c r="N757" s="63" t="n">
        <f aca="false" ca="false" dt2D="false" dtr="false" t="normal">F757*M757/1000</f>
        <v>48.4</v>
      </c>
    </row>
    <row outlineLevel="0" r="758">
      <c r="A758" s="88" t="n"/>
      <c r="B758" s="194" t="s"/>
      <c r="C758" s="89" t="n">
        <v>130</v>
      </c>
      <c r="D758" s="89" t="n">
        <v>180</v>
      </c>
      <c r="E758" s="88" t="s">
        <v>30</v>
      </c>
      <c r="F758" s="88" t="n">
        <v>2</v>
      </c>
      <c r="G758" s="88" t="n">
        <v>2</v>
      </c>
      <c r="H758" s="88" t="n"/>
      <c r="I758" s="88" t="s">
        <v>29</v>
      </c>
      <c r="J758" s="88" t="s">
        <v>29</v>
      </c>
      <c r="K758" s="88" t="s">
        <v>29</v>
      </c>
      <c r="L758" s="88" t="n"/>
      <c r="M758" s="270" t="n">
        <v>16</v>
      </c>
      <c r="N758" s="63" t="n">
        <f aca="false" ca="false" dt2D="false" dtr="false" t="normal">F758*M758/1000</f>
        <v>0.032</v>
      </c>
    </row>
    <row outlineLevel="0" r="759">
      <c r="A759" s="88" t="n"/>
      <c r="B759" s="91" t="s"/>
      <c r="C759" s="89" t="n"/>
      <c r="D759" s="89" t="n"/>
      <c r="E759" s="88" t="s">
        <v>85</v>
      </c>
      <c r="F759" s="88" t="n">
        <v>15</v>
      </c>
      <c r="G759" s="88" t="n">
        <v>15</v>
      </c>
      <c r="H759" s="88" t="n"/>
      <c r="I759" s="88" t="n">
        <v>1.3</v>
      </c>
      <c r="J759" s="88" t="n">
        <v>0.22</v>
      </c>
      <c r="K759" s="88" t="n">
        <v>6.09</v>
      </c>
      <c r="L759" s="88" t="n">
        <v>31.35</v>
      </c>
      <c r="M759" s="270" t="n">
        <v>51</v>
      </c>
      <c r="N759" s="63" t="n">
        <f aca="false" ca="false" dt2D="false" dtr="false" t="normal">F759*M759/1000</f>
        <v>0.765</v>
      </c>
    </row>
    <row outlineLevel="0" r="760">
      <c r="A760" s="88" t="n"/>
      <c r="B760" s="89" t="n"/>
      <c r="C760" s="89" t="n"/>
      <c r="D760" s="89" t="n"/>
      <c r="E760" s="83" t="s">
        <v>27</v>
      </c>
      <c r="F760" s="88" t="n">
        <v>23</v>
      </c>
      <c r="G760" s="88" t="n">
        <v>23</v>
      </c>
      <c r="H760" s="88" t="n"/>
      <c r="I760" s="88" t="n">
        <v>0.64</v>
      </c>
      <c r="J760" s="88" t="n">
        <v>0.81</v>
      </c>
      <c r="K760" s="88" t="n">
        <v>1.07</v>
      </c>
      <c r="L760" s="88" t="n">
        <v>14.03</v>
      </c>
      <c r="M760" s="270" t="n">
        <v>65</v>
      </c>
      <c r="N760" s="63" t="n">
        <f aca="false" ca="false" dt2D="false" dtr="false" t="normal">F760*M760/1000</f>
        <v>1.495</v>
      </c>
    </row>
    <row outlineLevel="0" r="761">
      <c r="A761" s="88" t="n"/>
      <c r="B761" s="89" t="n"/>
      <c r="C761" s="89" t="n"/>
      <c r="D761" s="89" t="n"/>
      <c r="E761" s="88" t="s">
        <v>292</v>
      </c>
      <c r="F761" s="88" t="n">
        <v>1</v>
      </c>
      <c r="G761" s="88" t="n">
        <v>1</v>
      </c>
      <c r="H761" s="88" t="s">
        <v>362</v>
      </c>
      <c r="I761" s="88" t="n">
        <v>5.72</v>
      </c>
      <c r="J761" s="88" t="n">
        <v>4.5</v>
      </c>
      <c r="K761" s="88" t="n">
        <v>0.27</v>
      </c>
      <c r="L761" s="88" t="n">
        <v>61.47</v>
      </c>
      <c r="M761" s="270" t="n">
        <v>12</v>
      </c>
      <c r="N761" s="63" t="n">
        <v>6.9</v>
      </c>
    </row>
    <row outlineLevel="0" r="762">
      <c r="A762" s="88" t="n"/>
      <c r="B762" s="89" t="n"/>
      <c r="C762" s="89" t="n"/>
      <c r="D762" s="89" t="n"/>
      <c r="E762" s="88" t="s">
        <v>106</v>
      </c>
      <c r="F762" s="88" t="n">
        <v>4</v>
      </c>
      <c r="G762" s="88" t="n">
        <v>4</v>
      </c>
      <c r="H762" s="88" t="n"/>
      <c r="I762" s="88" t="n">
        <v>2.64</v>
      </c>
      <c r="J762" s="88" t="n">
        <v>0.048</v>
      </c>
      <c r="K762" s="88" t="n">
        <v>1.37</v>
      </c>
      <c r="L762" s="88" t="n">
        <v>7.24</v>
      </c>
      <c r="M762" s="270" t="n">
        <v>100</v>
      </c>
      <c r="N762" s="63" t="n">
        <f aca="false" ca="false" dt2D="false" dtr="false" t="normal">F762*M762/1000</f>
        <v>0.4</v>
      </c>
    </row>
    <row outlineLevel="0" r="763">
      <c r="A763" s="88" t="n"/>
      <c r="B763" s="89" t="n"/>
      <c r="C763" s="89" t="n"/>
      <c r="D763" s="89" t="n"/>
      <c r="E763" s="88" t="s">
        <v>363</v>
      </c>
      <c r="F763" s="88" t="n">
        <v>1</v>
      </c>
      <c r="G763" s="88" t="n">
        <v>1</v>
      </c>
      <c r="H763" s="88" t="n"/>
      <c r="I763" s="88" t="n"/>
      <c r="J763" s="88" t="n">
        <v>0.999</v>
      </c>
      <c r="K763" s="88" t="n"/>
      <c r="L763" s="88" t="n">
        <v>8.99</v>
      </c>
      <c r="M763" s="270" t="n">
        <v>140</v>
      </c>
      <c r="N763" s="63" t="n">
        <f aca="false" ca="false" dt2D="false" dtr="false" t="normal">F763*M763/1000</f>
        <v>0.14</v>
      </c>
    </row>
    <row ht="22.5" outlineLevel="0" r="764">
      <c r="A764" s="83" t="s">
        <v>164</v>
      </c>
      <c r="B764" s="84" t="s">
        <v>165</v>
      </c>
      <c r="C764" s="84" t="n">
        <v>50</v>
      </c>
      <c r="D764" s="84" t="n">
        <v>50</v>
      </c>
      <c r="E764" s="83" t="s">
        <v>69</v>
      </c>
      <c r="F764" s="83" t="n">
        <v>1</v>
      </c>
      <c r="G764" s="83" t="n"/>
      <c r="H764" s="85" t="n"/>
      <c r="I764" s="83" t="n">
        <v>0.26</v>
      </c>
      <c r="J764" s="83" t="n">
        <v>0.02</v>
      </c>
      <c r="K764" s="83" t="n">
        <v>1.71</v>
      </c>
      <c r="L764" s="83" t="n">
        <v>8.35</v>
      </c>
      <c r="M764" s="270" t="n">
        <v>140</v>
      </c>
      <c r="N764" s="63" t="n">
        <f aca="false" ca="false" dt2D="false" dtr="false" t="normal">F764*M764/1000</f>
        <v>0.14</v>
      </c>
    </row>
    <row outlineLevel="0" r="765">
      <c r="A765" s="83" t="n"/>
      <c r="B765" s="84" t="n"/>
      <c r="C765" s="84" t="n"/>
      <c r="D765" s="84" t="n"/>
      <c r="E765" s="83" t="s">
        <v>73</v>
      </c>
      <c r="F765" s="83" t="n">
        <v>2.5</v>
      </c>
      <c r="G765" s="83" t="n"/>
      <c r="H765" s="85" t="n"/>
      <c r="I765" s="83" t="n">
        <v>0.18</v>
      </c>
      <c r="J765" s="83" t="s">
        <v>29</v>
      </c>
      <c r="K765" s="83" t="n">
        <v>0.62</v>
      </c>
      <c r="L765" s="83" t="n">
        <v>3.4</v>
      </c>
      <c r="M765" s="270" t="n">
        <v>40</v>
      </c>
      <c r="N765" s="63" t="n">
        <f aca="false" ca="false" dt2D="false" dtr="false" t="normal">F765*M765/1000</f>
        <v>0.1</v>
      </c>
    </row>
    <row outlineLevel="0" r="766">
      <c r="A766" s="83" t="n"/>
      <c r="B766" s="84" t="n"/>
      <c r="C766" s="84" t="n"/>
      <c r="D766" s="84" t="n"/>
      <c r="E766" s="83" t="s">
        <v>71</v>
      </c>
      <c r="F766" s="83" t="n">
        <v>5</v>
      </c>
      <c r="G766" s="83" t="n"/>
      <c r="H766" s="85" t="n"/>
      <c r="I766" s="83" t="n">
        <v>0.05</v>
      </c>
      <c r="J766" s="83" t="n">
        <v>0</v>
      </c>
      <c r="K766" s="83" t="n">
        <v>0.28</v>
      </c>
      <c r="L766" s="83" t="n">
        <v>1.32</v>
      </c>
      <c r="M766" s="270" t="n">
        <v>175</v>
      </c>
      <c r="N766" s="63" t="n">
        <f aca="false" ca="false" dt2D="false" dtr="false" t="normal">F766*M766/1000</f>
        <v>0.875</v>
      </c>
    </row>
    <row outlineLevel="0" r="767">
      <c r="A767" s="83" t="n"/>
      <c r="B767" s="84" t="n"/>
      <c r="C767" s="84" t="n"/>
      <c r="D767" s="84" t="n"/>
      <c r="E767" s="83" t="s">
        <v>51</v>
      </c>
      <c r="F767" s="83" t="n">
        <v>5</v>
      </c>
      <c r="G767" s="83" t="n">
        <v>4</v>
      </c>
      <c r="H767" s="85" t="n"/>
      <c r="I767" s="83" t="n">
        <v>0.01</v>
      </c>
      <c r="J767" s="83" t="s">
        <v>29</v>
      </c>
      <c r="K767" s="83" t="n">
        <v>0.09</v>
      </c>
      <c r="L767" s="83" t="n">
        <v>0.41</v>
      </c>
      <c r="M767" s="270" t="n">
        <v>45</v>
      </c>
      <c r="N767" s="63" t="n">
        <f aca="false" ca="false" dt2D="false" dtr="false" t="normal">F767*M767/1000</f>
        <v>0.225</v>
      </c>
    </row>
    <row outlineLevel="0" r="768">
      <c r="A768" s="83" t="n"/>
      <c r="B768" s="84" t="n"/>
      <c r="C768" s="84" t="n"/>
      <c r="D768" s="84" t="n"/>
      <c r="E768" s="83" t="s">
        <v>60</v>
      </c>
      <c r="F768" s="83" t="n">
        <v>1.2</v>
      </c>
      <c r="G768" s="83" t="n">
        <v>1</v>
      </c>
      <c r="H768" s="85" t="n"/>
      <c r="I768" s="83" t="s">
        <v>29</v>
      </c>
      <c r="J768" s="83" t="s">
        <v>29</v>
      </c>
      <c r="K768" s="83" t="n">
        <v>0.79</v>
      </c>
      <c r="L768" s="83" t="n">
        <v>3.03</v>
      </c>
      <c r="M768" s="270" t="n">
        <v>40</v>
      </c>
      <c r="N768" s="63" t="n">
        <f aca="false" ca="false" dt2D="false" dtr="false" t="normal">F768*M768/1000</f>
        <v>0.048</v>
      </c>
    </row>
    <row outlineLevel="0" r="769">
      <c r="A769" s="83" t="n"/>
      <c r="B769" s="84" t="n"/>
      <c r="C769" s="84" t="n"/>
      <c r="D769" s="84" t="n"/>
      <c r="E769" s="83" t="s">
        <v>28</v>
      </c>
      <c r="F769" s="83" t="n">
        <v>0.7</v>
      </c>
      <c r="G769" s="83" t="n"/>
      <c r="H769" s="85" t="n"/>
      <c r="I769" s="83" t="n">
        <v>0.91</v>
      </c>
      <c r="J769" s="83" t="n">
        <v>2.04</v>
      </c>
      <c r="K769" s="83" t="n">
        <v>4.1</v>
      </c>
      <c r="L769" s="83" t="n">
        <v>27.35</v>
      </c>
      <c r="M769" s="270" t="n">
        <v>80</v>
      </c>
      <c r="N769" s="63" t="n">
        <f aca="false" ca="false" dt2D="false" dtr="false" t="normal">F769*M769/1000</f>
        <v>0.056</v>
      </c>
    </row>
    <row customHeight="true" ht="11.25" outlineLevel="0" r="770">
      <c r="A770" s="88" t="s">
        <v>160</v>
      </c>
      <c r="B770" s="95" t="s">
        <v>166</v>
      </c>
      <c r="C770" s="95" t="n"/>
      <c r="D770" s="95" t="n"/>
      <c r="E770" s="88" t="s">
        <v>167</v>
      </c>
      <c r="F770" s="88" t="n">
        <v>35.7</v>
      </c>
      <c r="G770" s="88" t="n">
        <v>35.7</v>
      </c>
      <c r="H770" s="88" t="n"/>
      <c r="I770" s="88" t="n">
        <v>2.8</v>
      </c>
      <c r="J770" s="88" t="n">
        <v>0.4</v>
      </c>
      <c r="K770" s="88" t="n">
        <v>28.5</v>
      </c>
      <c r="L770" s="88" t="n">
        <v>132</v>
      </c>
      <c r="M770" s="297" t="n">
        <v>90</v>
      </c>
      <c r="N770" s="63" t="n">
        <f aca="false" ca="false" dt2D="false" dtr="false" t="normal">F770*M770/1000</f>
        <v>3.213</v>
      </c>
    </row>
    <row outlineLevel="0" r="771">
      <c r="A771" s="97" t="s"/>
      <c r="B771" s="98" t="s"/>
      <c r="C771" s="99" t="n">
        <v>180</v>
      </c>
      <c r="D771" s="99" t="n">
        <v>220</v>
      </c>
      <c r="E771" s="88" t="s">
        <v>168</v>
      </c>
      <c r="F771" s="88" t="n">
        <v>5</v>
      </c>
      <c r="G771" s="88" t="n">
        <v>5</v>
      </c>
      <c r="H771" s="88" t="n"/>
      <c r="I771" s="88" t="n"/>
      <c r="J771" s="88" t="n">
        <v>14.9</v>
      </c>
      <c r="K771" s="88" t="n"/>
      <c r="L771" s="88" t="n">
        <v>134.8</v>
      </c>
      <c r="M771" s="297" t="n">
        <v>670</v>
      </c>
      <c r="N771" s="63" t="n">
        <f aca="false" ca="false" dt2D="false" dtr="false" t="normal">F771*M771/1000</f>
        <v>3.35</v>
      </c>
    </row>
    <row outlineLevel="0" r="772">
      <c r="A772" s="100" t="s"/>
      <c r="B772" s="99" t="n"/>
      <c r="C772" s="99" t="n"/>
      <c r="D772" s="99" t="n"/>
      <c r="E772" s="88" t="s">
        <v>169</v>
      </c>
      <c r="F772" s="88" t="n">
        <v>2</v>
      </c>
      <c r="G772" s="88" t="n">
        <v>2</v>
      </c>
      <c r="H772" s="88" t="n"/>
      <c r="I772" s="88" t="n"/>
      <c r="J772" s="88" t="n"/>
      <c r="K772" s="88" t="n"/>
      <c r="L772" s="88" t="n"/>
      <c r="M772" s="297" t="n">
        <v>16</v>
      </c>
      <c r="N772" s="63" t="n">
        <f aca="false" ca="false" dt2D="false" dtr="false" t="normal">F772*M772/1000</f>
        <v>0.032</v>
      </c>
    </row>
    <row customHeight="true" ht="15" outlineLevel="0" r="773">
      <c r="A773" s="83" t="s">
        <v>171</v>
      </c>
      <c r="B773" s="84" t="s">
        <v>172</v>
      </c>
      <c r="C773" s="102" t="n"/>
      <c r="D773" s="102" t="n"/>
      <c r="E773" s="83" t="s">
        <v>53</v>
      </c>
      <c r="F773" s="83" t="n">
        <v>25</v>
      </c>
      <c r="G773" s="83" t="n">
        <v>22</v>
      </c>
      <c r="H773" s="85" t="n"/>
      <c r="I773" s="83" t="n">
        <v>0.1</v>
      </c>
      <c r="J773" s="83" t="n">
        <v>0.09</v>
      </c>
      <c r="K773" s="83" t="n">
        <v>2.2</v>
      </c>
      <c r="L773" s="83" t="n">
        <v>9.9</v>
      </c>
      <c r="M773" s="270" t="n">
        <v>100</v>
      </c>
      <c r="N773" s="63" t="n">
        <f aca="false" ca="false" dt2D="false" dtr="false" t="normal">F773*M773/1000</f>
        <v>2.5</v>
      </c>
    </row>
    <row outlineLevel="0" r="774">
      <c r="A774" s="83" t="n"/>
      <c r="B774" s="87" t="s"/>
      <c r="C774" s="103" t="n">
        <v>200</v>
      </c>
      <c r="D774" s="103" t="n">
        <v>200</v>
      </c>
      <c r="E774" s="83" t="s">
        <v>28</v>
      </c>
      <c r="F774" s="83" t="n">
        <v>20</v>
      </c>
      <c r="G774" s="83" t="n">
        <v>20</v>
      </c>
      <c r="H774" s="85" t="n"/>
      <c r="I774" s="83" t="n"/>
      <c r="J774" s="83" t="n"/>
      <c r="K774" s="83" t="n">
        <v>19.96</v>
      </c>
      <c r="L774" s="83" t="n">
        <v>75.8</v>
      </c>
      <c r="M774" s="270" t="n">
        <v>80</v>
      </c>
      <c r="N774" s="63" t="n">
        <f aca="false" ca="false" dt2D="false" dtr="false" t="normal">F774*M774/1000</f>
        <v>1.6</v>
      </c>
    </row>
    <row outlineLevel="0" r="775">
      <c r="A775" s="83" t="n"/>
      <c r="B775" s="84" t="s">
        <v>81</v>
      </c>
      <c r="C775" s="84" t="s">
        <v>82</v>
      </c>
      <c r="D775" s="84" t="s">
        <v>83</v>
      </c>
      <c r="E775" s="104" t="s">
        <v>84</v>
      </c>
      <c r="F775" s="104" t="n">
        <v>40</v>
      </c>
      <c r="G775" s="104" t="n">
        <v>40</v>
      </c>
      <c r="H775" s="88" t="n">
        <v>40</v>
      </c>
      <c r="I775" s="83" t="n">
        <v>3.48</v>
      </c>
      <c r="J775" s="83" t="n">
        <v>0.6</v>
      </c>
      <c r="K775" s="83" t="n">
        <v>16</v>
      </c>
      <c r="L775" s="83" t="n">
        <v>83.6</v>
      </c>
      <c r="M775" s="270" t="n">
        <v>60</v>
      </c>
      <c r="N775" s="63" t="n">
        <f aca="false" ca="false" dt2D="false" dtr="false" t="normal">F775*M775/1000</f>
        <v>2.4</v>
      </c>
    </row>
    <row outlineLevel="0" r="776">
      <c r="A776" s="83" t="n"/>
      <c r="B776" s="84" t="n"/>
      <c r="C776" s="84" t="n"/>
      <c r="D776" s="84" t="n"/>
      <c r="E776" s="83" t="s">
        <v>85</v>
      </c>
      <c r="F776" s="83" t="n">
        <v>80</v>
      </c>
      <c r="G776" s="83" t="n">
        <v>80</v>
      </c>
      <c r="H776" s="85" t="n">
        <v>80</v>
      </c>
      <c r="I776" s="83" t="n">
        <v>5.28</v>
      </c>
      <c r="J776" s="83" t="n">
        <v>0.96</v>
      </c>
      <c r="K776" s="83" t="n">
        <v>28.24</v>
      </c>
      <c r="L776" s="83" t="n">
        <v>144.8</v>
      </c>
      <c r="M776" s="270" t="n">
        <v>51</v>
      </c>
      <c r="N776" s="63" t="n">
        <f aca="false" ca="false" dt2D="false" dtr="false" t="normal">F776*M776/1000</f>
        <v>4.08</v>
      </c>
    </row>
    <row customHeight="true" ht="11.25" outlineLevel="0" r="777">
      <c r="A777" s="83" t="s">
        <v>364</v>
      </c>
      <c r="B777" s="84" t="s">
        <v>365</v>
      </c>
      <c r="C777" s="84" t="n"/>
      <c r="D777" s="84" t="n"/>
      <c r="E777" s="83" t="s">
        <v>73</v>
      </c>
      <c r="F777" s="83" t="n">
        <v>32</v>
      </c>
      <c r="G777" s="83" t="n"/>
      <c r="H777" s="85" t="n"/>
      <c r="I777" s="83" t="n">
        <v>3.29</v>
      </c>
      <c r="J777" s="83" t="n">
        <v>0.34</v>
      </c>
      <c r="K777" s="83" t="n">
        <v>21.77</v>
      </c>
      <c r="L777" s="83" t="n">
        <v>133.6</v>
      </c>
      <c r="M777" s="270" t="n">
        <v>400</v>
      </c>
      <c r="N777" s="63" t="n">
        <f aca="false" ca="false" dt2D="false" dtr="false" t="normal">F777*M777/1000</f>
        <v>12.8</v>
      </c>
    </row>
    <row outlineLevel="0" r="778">
      <c r="A778" s="83" t="n"/>
      <c r="B778" s="87" t="s"/>
      <c r="C778" s="84" t="n">
        <v>50</v>
      </c>
      <c r="D778" s="84" t="n">
        <v>50</v>
      </c>
      <c r="E778" s="83" t="s">
        <v>28</v>
      </c>
      <c r="F778" s="83" t="n">
        <v>5</v>
      </c>
      <c r="G778" s="83" t="n"/>
      <c r="H778" s="85" t="n"/>
      <c r="I778" s="83" t="s">
        <v>29</v>
      </c>
      <c r="J778" s="83" t="s">
        <v>29</v>
      </c>
      <c r="K778" s="83" t="n">
        <v>4.99</v>
      </c>
      <c r="L778" s="83" t="n">
        <v>18.95</v>
      </c>
      <c r="M778" s="270" t="n">
        <v>80</v>
      </c>
      <c r="N778" s="63" t="n">
        <f aca="false" ca="false" dt2D="false" dtr="false" t="normal">F778*M778/1000</f>
        <v>0.4</v>
      </c>
    </row>
    <row outlineLevel="0" r="779">
      <c r="A779" s="83" t="n"/>
      <c r="B779" s="84" t="n"/>
      <c r="C779" s="84" t="n"/>
      <c r="D779" s="84" t="n"/>
      <c r="E779" s="83" t="s">
        <v>31</v>
      </c>
      <c r="F779" s="83" t="n">
        <v>5</v>
      </c>
      <c r="G779" s="83" t="n"/>
      <c r="H779" s="85" t="n"/>
      <c r="I779" s="83" t="n">
        <v>0.04</v>
      </c>
      <c r="J779" s="83" t="n">
        <v>3.34</v>
      </c>
      <c r="K779" s="83" t="n">
        <v>0.12</v>
      </c>
      <c r="L779" s="83" t="n">
        <v>0.41</v>
      </c>
      <c r="M779" s="270" t="n">
        <v>670</v>
      </c>
      <c r="N779" s="63" t="n">
        <f aca="false" ca="false" dt2D="false" dtr="false" t="normal">F779*M779/1000</f>
        <v>3.35</v>
      </c>
    </row>
    <row outlineLevel="0" r="780">
      <c r="A780" s="83" t="n"/>
      <c r="B780" s="84" t="n"/>
      <c r="C780" s="84" t="n"/>
      <c r="D780" s="84" t="n"/>
      <c r="E780" s="83" t="s">
        <v>104</v>
      </c>
      <c r="F780" s="83" t="n">
        <v>0.96</v>
      </c>
      <c r="G780" s="83" t="n"/>
      <c r="H780" s="85" t="n"/>
      <c r="I780" s="83" t="n">
        <v>0.66</v>
      </c>
      <c r="J780" s="83" t="n">
        <v>0.52</v>
      </c>
      <c r="K780" s="83" t="n">
        <v>0.03</v>
      </c>
      <c r="L780" s="83" t="n">
        <v>7.1</v>
      </c>
      <c r="M780" s="270" t="n">
        <v>12</v>
      </c>
      <c r="N780" s="63" t="n">
        <f aca="false" ca="false" dt2D="false" dtr="false" t="normal">F780*M780</f>
        <v>11.52</v>
      </c>
    </row>
    <row outlineLevel="0" r="781">
      <c r="A781" s="83" t="n"/>
      <c r="B781" s="84" t="n"/>
      <c r="C781" s="84" t="n"/>
      <c r="D781" s="84" t="n"/>
      <c r="E781" s="83" t="s">
        <v>139</v>
      </c>
      <c r="F781" s="83" t="n">
        <v>0.5</v>
      </c>
      <c r="G781" s="83" t="n"/>
      <c r="H781" s="85" t="n"/>
      <c r="I781" s="83" t="s">
        <v>29</v>
      </c>
      <c r="J781" s="83" t="s">
        <v>29</v>
      </c>
      <c r="K781" s="83" t="s">
        <v>29</v>
      </c>
      <c r="L781" s="83" t="s">
        <v>29</v>
      </c>
      <c r="M781" s="270" t="n">
        <v>400</v>
      </c>
      <c r="N781" s="63" t="n">
        <f aca="false" ca="false" dt2D="false" dtr="false" t="normal">F781*M781/1000</f>
        <v>0.2</v>
      </c>
    </row>
    <row outlineLevel="0" r="782">
      <c r="A782" s="83" t="n"/>
      <c r="B782" s="84" t="n"/>
      <c r="C782" s="84" t="n"/>
      <c r="D782" s="84" t="n"/>
      <c r="E782" s="83" t="s">
        <v>27</v>
      </c>
      <c r="F782" s="83" t="n">
        <v>5.3</v>
      </c>
      <c r="G782" s="83" t="n"/>
      <c r="H782" s="85" t="n"/>
      <c r="I782" s="83" t="n">
        <v>0.15</v>
      </c>
      <c r="J782" s="83" t="n">
        <v>0.17</v>
      </c>
      <c r="K782" s="83" t="n">
        <v>0.25</v>
      </c>
      <c r="L782" s="83" t="n">
        <v>3.07</v>
      </c>
      <c r="M782" s="270" t="n">
        <v>65</v>
      </c>
      <c r="N782" s="63" t="n">
        <f aca="false" ca="false" dt2D="false" dtr="false" t="normal">F782*M782/1000</f>
        <v>0.3445</v>
      </c>
    </row>
    <row outlineLevel="0" r="783">
      <c r="A783" s="83" t="n"/>
      <c r="B783" s="84" t="n"/>
      <c r="C783" s="84" t="n"/>
      <c r="D783" s="84" t="n"/>
      <c r="E783" s="83" t="s">
        <v>30</v>
      </c>
      <c r="F783" s="83" t="n">
        <v>0.25</v>
      </c>
      <c r="G783" s="83" t="n"/>
      <c r="H783" s="85" t="n"/>
      <c r="I783" s="83" t="s">
        <v>29</v>
      </c>
      <c r="J783" s="83" t="s">
        <v>29</v>
      </c>
      <c r="K783" s="83" t="s">
        <v>29</v>
      </c>
      <c r="L783" s="83" t="s">
        <v>29</v>
      </c>
      <c r="M783" s="270" t="n">
        <v>16</v>
      </c>
      <c r="N783" s="63" t="n">
        <f aca="false" ca="false" dt2D="false" dtr="false" t="normal">F783*M783/1000</f>
        <v>0.004</v>
      </c>
    </row>
    <row outlineLevel="0" r="784">
      <c r="A784" s="83" t="n"/>
      <c r="B784" s="84" t="n"/>
      <c r="C784" s="84" t="n"/>
      <c r="D784" s="84" t="n"/>
      <c r="E784" s="83" t="s">
        <v>91</v>
      </c>
      <c r="F784" s="83" t="n">
        <v>0.02</v>
      </c>
      <c r="G784" s="83" t="n"/>
      <c r="H784" s="85" t="n"/>
      <c r="I784" s="83" t="n">
        <v>0.69</v>
      </c>
      <c r="J784" s="83" t="n">
        <v>0.08</v>
      </c>
      <c r="K784" s="83" t="n"/>
      <c r="L784" s="83" t="n">
        <v>1.09</v>
      </c>
      <c r="M784" s="270" t="n">
        <v>12</v>
      </c>
      <c r="N784" s="63" t="n">
        <f aca="false" ca="false" dt2D="false" dtr="false" t="normal">F784*M784</f>
        <v>0.24</v>
      </c>
    </row>
    <row outlineLevel="0" r="785">
      <c r="A785" s="83" t="n"/>
      <c r="B785" s="84" t="n"/>
      <c r="C785" s="84" t="n"/>
      <c r="D785" s="84" t="n"/>
      <c r="E785" s="83" t="s">
        <v>69</v>
      </c>
      <c r="F785" s="83" t="n">
        <v>2.5</v>
      </c>
      <c r="G785" s="83" t="n"/>
      <c r="H785" s="85" t="n"/>
      <c r="I785" s="83" t="s">
        <v>29</v>
      </c>
      <c r="J785" s="83" t="n">
        <v>0.24</v>
      </c>
      <c r="K785" s="83" t="s">
        <v>29</v>
      </c>
      <c r="L785" s="83" t="n">
        <v>2.25</v>
      </c>
      <c r="M785" s="270" t="n">
        <v>140</v>
      </c>
      <c r="N785" s="63" t="n">
        <f aca="false" ca="false" dt2D="false" dtr="false" t="normal">F785*M785/1000</f>
        <v>0.35</v>
      </c>
    </row>
    <row outlineLevel="0" r="786">
      <c r="A786" s="83" t="n"/>
      <c r="B786" s="84" t="n"/>
      <c r="C786" s="84" t="n"/>
      <c r="D786" s="84" t="n"/>
      <c r="E786" s="83" t="s">
        <v>366</v>
      </c>
      <c r="F786" s="83" t="n">
        <v>0.75</v>
      </c>
      <c r="G786" s="83" t="n"/>
      <c r="H786" s="85" t="n">
        <v>50</v>
      </c>
      <c r="I786" s="83" t="s">
        <v>29</v>
      </c>
      <c r="J786" s="83" t="s">
        <v>29</v>
      </c>
      <c r="K786" s="83" t="n">
        <v>0.74</v>
      </c>
      <c r="L786" s="83" t="n">
        <v>2.64</v>
      </c>
      <c r="M786" s="270" t="n">
        <v>200</v>
      </c>
      <c r="N786" s="63" t="n">
        <f aca="false" ca="false" dt2D="false" dtr="false" t="normal">F786*M786/1000</f>
        <v>0.15</v>
      </c>
    </row>
    <row outlineLevel="0" r="787">
      <c r="A787" s="83" t="n"/>
      <c r="B787" s="84" t="s">
        <v>404</v>
      </c>
      <c r="C787" s="84" t="n">
        <v>100</v>
      </c>
      <c r="D787" s="84" t="n">
        <v>100</v>
      </c>
      <c r="E787" s="83" t="s">
        <v>404</v>
      </c>
      <c r="F787" s="83" t="n">
        <v>100</v>
      </c>
      <c r="G787" s="83" t="n">
        <v>100</v>
      </c>
      <c r="H787" s="85" t="n"/>
      <c r="I787" s="86" t="n">
        <v>0.2</v>
      </c>
      <c r="J787" s="86" t="n">
        <v>5.4</v>
      </c>
      <c r="K787" s="86" t="n">
        <v>32</v>
      </c>
      <c r="L787" s="86" t="n">
        <v>144</v>
      </c>
      <c r="M787" s="270" t="n">
        <v>500</v>
      </c>
      <c r="N787" s="63" t="n">
        <f aca="false" ca="false" dt2D="false" dtr="false" t="normal">F787*M787/1000</f>
        <v>50</v>
      </c>
    </row>
    <row customHeight="true" ht="11.25" outlineLevel="0" r="788">
      <c r="A788" s="119" t="s">
        <v>140</v>
      </c>
      <c r="B788" s="120" t="s"/>
      <c r="C788" s="119" t="n"/>
      <c r="D788" s="119" t="n"/>
      <c r="E788" s="86" t="n"/>
      <c r="F788" s="86" t="n"/>
      <c r="G788" s="86" t="n"/>
      <c r="H788" s="121" t="n"/>
      <c r="I788" s="86" t="e">
        <f aca="false" ca="false" dt2D="false" dtr="false" t="normal">I787+#REF!+#REF!+#REF!+#REF!+#REF!+#REF!+#REF!+#REF!</f>
        <v>#REF!</v>
      </c>
      <c r="J788" s="86" t="e">
        <f aca="false" ca="false" dt2D="false" dtr="false" t="normal">J787+#REF!+#REF!+#REF!+#REF!+#REF!+#REF!+#REF!+#REF!</f>
        <v>#REF!</v>
      </c>
      <c r="K788" s="86" t="e">
        <f aca="false" ca="false" dt2D="false" dtr="false" t="normal">K787+#REF!+#REF!+#REF!+#REF!+#REF!+#REF!+#REF!+#REF!</f>
        <v>#REF!</v>
      </c>
      <c r="L788" s="86" t="e">
        <f aca="false" ca="false" dt2D="false" dtr="false" t="normal">L787+#REF!+#REF!+#REF!+#REF!+#REF!+#REF!+#REF!+#REF!</f>
        <v>#REF!</v>
      </c>
      <c r="M788" s="280" t="n"/>
      <c r="N788" s="79" t="n">
        <f aca="false" ca="false" dt2D="false" dtr="false" t="normal">SUM(N744:N787)</f>
        <v>191.101</v>
      </c>
    </row>
    <row customHeight="true" ht="11.25" outlineLevel="0" r="789">
      <c r="A789" s="299" t="s">
        <v>97</v>
      </c>
      <c r="B789" s="300" t="s"/>
      <c r="C789" s="299" t="n"/>
      <c r="D789" s="299" t="n"/>
      <c r="E789" s="301" t="n"/>
      <c r="F789" s="301" t="n"/>
      <c r="G789" s="301" t="n"/>
      <c r="H789" s="302" t="n"/>
      <c r="I789" s="302" t="e">
        <f aca="false" ca="false" dt2D="false" dtr="false" t="normal">I788+I742</f>
        <v>#REF!</v>
      </c>
      <c r="J789" s="302" t="e">
        <f aca="false" ca="false" dt2D="false" dtr="false" t="normal">J788+J742</f>
        <v>#REF!</v>
      </c>
      <c r="K789" s="302" t="e">
        <f aca="false" ca="false" dt2D="false" dtr="false" t="normal">K788+K742</f>
        <v>#REF!</v>
      </c>
      <c r="L789" s="302" t="e">
        <f aca="false" ca="false" dt2D="false" dtr="false" t="normal">L788+L742</f>
        <v>#REF!</v>
      </c>
      <c r="M789" s="303" t="n"/>
      <c r="N789" s="289" t="n">
        <f aca="false" ca="false" dt2D="false" dtr="false" t="normal">N788+N742</f>
        <v>262.76456</v>
      </c>
    </row>
    <row ht="21" outlineLevel="0" r="790">
      <c r="A790" s="121" t="s">
        <v>4</v>
      </c>
      <c r="B790" s="119" t="s">
        <v>5</v>
      </c>
      <c r="C790" s="119" t="n"/>
      <c r="D790" s="119" t="n"/>
      <c r="E790" s="121" t="s">
        <v>8</v>
      </c>
      <c r="F790" s="121" t="s">
        <v>9</v>
      </c>
      <c r="G790" s="121" t="s">
        <v>10</v>
      </c>
      <c r="H790" s="121" t="s">
        <v>11</v>
      </c>
      <c r="I790" s="121" t="s">
        <v>12</v>
      </c>
      <c r="J790" s="121" t="s">
        <v>13</v>
      </c>
      <c r="K790" s="121" t="s">
        <v>14</v>
      </c>
      <c r="L790" s="121" t="s">
        <v>15</v>
      </c>
      <c r="M790" s="270" t="s">
        <v>16</v>
      </c>
      <c r="N790" s="63" t="n"/>
    </row>
    <row customHeight="true" ht="11.25" outlineLevel="0" r="791">
      <c r="A791" s="291" t="s">
        <v>367</v>
      </c>
      <c r="B791" s="292" t="s"/>
      <c r="C791" s="145" t="n"/>
      <c r="D791" s="145" t="n"/>
      <c r="E791" s="86" t="n"/>
      <c r="F791" s="86" t="n"/>
      <c r="G791" s="86" t="n"/>
      <c r="H791" s="121" t="n"/>
      <c r="I791" s="86" t="n"/>
      <c r="J791" s="86" t="n"/>
      <c r="K791" s="86" t="n"/>
      <c r="L791" s="86" t="n"/>
      <c r="M791" s="270" t="n"/>
      <c r="N791" s="63" t="n"/>
    </row>
    <row outlineLevel="0" r="792">
      <c r="A792" s="83" t="s">
        <v>21</v>
      </c>
      <c r="B792" s="84" t="n"/>
      <c r="C792" s="84" t="n"/>
      <c r="D792" s="84" t="n"/>
      <c r="E792" s="83" t="n"/>
      <c r="F792" s="83" t="n"/>
      <c r="G792" s="83" t="n"/>
      <c r="H792" s="85" t="n"/>
      <c r="I792" s="83" t="n"/>
      <c r="J792" s="83" t="n"/>
      <c r="K792" s="83" t="n"/>
      <c r="L792" s="83" t="n"/>
      <c r="M792" s="270" t="n"/>
      <c r="N792" s="63" t="n"/>
    </row>
    <row customHeight="true" ht="11.25" outlineLevel="0" r="793">
      <c r="A793" s="83" t="s">
        <v>100</v>
      </c>
      <c r="B793" s="85" t="s">
        <v>101</v>
      </c>
      <c r="C793" s="141" t="n"/>
      <c r="D793" s="141" t="n"/>
      <c r="E793" s="83" t="s">
        <v>102</v>
      </c>
      <c r="F793" s="83" t="n">
        <v>83</v>
      </c>
      <c r="G793" s="83" t="n">
        <v>82</v>
      </c>
      <c r="H793" s="85" t="n"/>
      <c r="I793" s="83" t="n">
        <v>14.9</v>
      </c>
      <c r="J793" s="83" t="n">
        <v>0.5</v>
      </c>
      <c r="K793" s="83" t="n">
        <v>1.49</v>
      </c>
      <c r="L793" s="83" t="n">
        <v>73.04</v>
      </c>
      <c r="M793" s="270" t="n">
        <v>310</v>
      </c>
      <c r="N793" s="63" t="n">
        <f aca="false" ca="false" dt2D="false" dtr="false" t="normal">F793*M793/1000</f>
        <v>25.73</v>
      </c>
    </row>
    <row ht="22.5" outlineLevel="0" r="794">
      <c r="A794" s="83" t="n"/>
      <c r="B794" s="142" t="s"/>
      <c r="C794" s="143" t="s">
        <v>395</v>
      </c>
      <c r="D794" s="143" t="s">
        <v>396</v>
      </c>
      <c r="E794" s="83" t="s">
        <v>28</v>
      </c>
      <c r="F794" s="83" t="n">
        <v>10</v>
      </c>
      <c r="G794" s="83" t="n">
        <v>10</v>
      </c>
      <c r="H794" s="85" t="n"/>
      <c r="I794" s="83" t="s">
        <v>29</v>
      </c>
      <c r="J794" s="83" t="s">
        <v>29</v>
      </c>
      <c r="K794" s="83" t="n">
        <v>9.98</v>
      </c>
      <c r="L794" s="83" t="n">
        <v>37.9</v>
      </c>
      <c r="M794" s="270" t="n">
        <v>80</v>
      </c>
      <c r="N794" s="63" t="n">
        <f aca="false" ca="false" dt2D="false" dtr="false" t="normal">F794*M794/1000</f>
        <v>0.8</v>
      </c>
    </row>
    <row outlineLevel="0" r="795">
      <c r="A795" s="83" t="s">
        <v>103</v>
      </c>
      <c r="B795" s="84" t="n"/>
      <c r="C795" s="84" t="n"/>
      <c r="D795" s="84" t="n"/>
      <c r="E795" s="83" t="s">
        <v>104</v>
      </c>
      <c r="F795" s="83" t="n">
        <v>0.288</v>
      </c>
      <c r="G795" s="83" t="n">
        <v>12</v>
      </c>
      <c r="H795" s="85" t="n"/>
      <c r="I795" s="83" t="n">
        <v>1.52</v>
      </c>
      <c r="J795" s="83" t="n">
        <v>1.15</v>
      </c>
      <c r="K795" s="83" t="n"/>
      <c r="L795" s="83" t="n">
        <v>16.39</v>
      </c>
      <c r="M795" s="270" t="n">
        <v>12</v>
      </c>
      <c r="N795" s="63" t="n">
        <f aca="false" ca="false" dt2D="false" dtr="false" t="normal">F795*M795</f>
        <v>3.456</v>
      </c>
    </row>
    <row outlineLevel="0" r="796">
      <c r="A796" s="83" t="n"/>
      <c r="B796" s="84" t="n"/>
      <c r="C796" s="84" t="n"/>
      <c r="D796" s="84" t="n"/>
      <c r="E796" s="83" t="s">
        <v>105</v>
      </c>
      <c r="F796" s="83" t="n">
        <v>5</v>
      </c>
      <c r="G796" s="83" t="n">
        <v>5</v>
      </c>
      <c r="H796" s="85" t="n"/>
      <c r="I796" s="83" t="n">
        <v>0.04</v>
      </c>
      <c r="J796" s="83" t="n">
        <v>3.63</v>
      </c>
      <c r="K796" s="83" t="n">
        <v>0.13</v>
      </c>
      <c r="L796" s="83" t="n">
        <v>33.05</v>
      </c>
      <c r="M796" s="270" t="n">
        <v>670</v>
      </c>
      <c r="N796" s="63" t="n">
        <f aca="false" ca="false" dt2D="false" dtr="false" t="normal">F796*M796/1000</f>
        <v>3.35</v>
      </c>
    </row>
    <row outlineLevel="0" r="797">
      <c r="A797" s="83" t="n"/>
      <c r="B797" s="84" t="n"/>
      <c r="C797" s="84" t="n"/>
      <c r="D797" s="84" t="n"/>
      <c r="E797" s="83" t="s">
        <v>106</v>
      </c>
      <c r="F797" s="83" t="n">
        <v>5</v>
      </c>
      <c r="G797" s="83" t="n">
        <v>5</v>
      </c>
      <c r="H797" s="85" t="n"/>
      <c r="I797" s="83" t="n">
        <v>0.28</v>
      </c>
      <c r="J797" s="83" t="n">
        <v>0.04</v>
      </c>
      <c r="K797" s="83" t="n">
        <v>1.81</v>
      </c>
      <c r="L797" s="83" t="n">
        <v>8.27</v>
      </c>
      <c r="M797" s="270" t="n">
        <v>800</v>
      </c>
      <c r="N797" s="63" t="n">
        <f aca="false" ca="false" dt2D="false" dtr="false" t="normal">F797*M797/1000</f>
        <v>4</v>
      </c>
    </row>
    <row outlineLevel="0" r="798">
      <c r="A798" s="83" t="n"/>
      <c r="B798" s="84" t="n"/>
      <c r="C798" s="84" t="n"/>
      <c r="D798" s="84" t="n"/>
      <c r="E798" s="83" t="s">
        <v>64</v>
      </c>
      <c r="F798" s="83" t="n">
        <v>5</v>
      </c>
      <c r="G798" s="83" t="n">
        <v>5</v>
      </c>
      <c r="H798" s="85" t="n"/>
      <c r="I798" s="83" t="n">
        <v>0.14</v>
      </c>
      <c r="J798" s="83" t="n">
        <v>1</v>
      </c>
      <c r="K798" s="83" t="n">
        <v>0.16</v>
      </c>
      <c r="L798" s="83" t="n">
        <v>10.3</v>
      </c>
      <c r="M798" s="270" t="n">
        <v>190</v>
      </c>
      <c r="N798" s="63" t="n">
        <f aca="false" ca="false" dt2D="false" dtr="false" t="normal">F798*M798/1000</f>
        <v>0.95</v>
      </c>
    </row>
    <row outlineLevel="0" r="799">
      <c r="A799" s="83" t="n"/>
      <c r="B799" s="84" t="n"/>
      <c r="C799" s="84" t="n"/>
      <c r="D799" s="84" t="n"/>
      <c r="E799" s="83" t="s">
        <v>30</v>
      </c>
      <c r="F799" s="83" t="n">
        <v>0.5</v>
      </c>
      <c r="G799" s="83" t="n">
        <v>0.5</v>
      </c>
      <c r="H799" s="85" t="n"/>
      <c r="I799" s="83" t="s">
        <v>29</v>
      </c>
      <c r="J799" s="83" t="s">
        <v>29</v>
      </c>
      <c r="K799" s="83" t="s">
        <v>29</v>
      </c>
      <c r="L799" s="83" t="s">
        <v>29</v>
      </c>
      <c r="M799" s="270" t="n">
        <v>16</v>
      </c>
      <c r="N799" s="63" t="n">
        <f aca="false" ca="false" dt2D="false" dtr="false" t="normal">F799*M799/1000</f>
        <v>0.008</v>
      </c>
    </row>
    <row outlineLevel="0" r="800">
      <c r="A800" s="83" t="n"/>
      <c r="B800" s="84" t="n"/>
      <c r="C800" s="84" t="n"/>
      <c r="D800" s="84" t="n"/>
      <c r="E800" s="83" t="s">
        <v>107</v>
      </c>
      <c r="F800" s="83" t="n">
        <v>10</v>
      </c>
      <c r="G800" s="83" t="n">
        <v>10</v>
      </c>
      <c r="H800" s="85" t="n"/>
      <c r="I800" s="83" t="n">
        <v>0.08</v>
      </c>
      <c r="J800" s="83" t="n">
        <v>7.25</v>
      </c>
      <c r="K800" s="83" t="n">
        <v>0.26</v>
      </c>
      <c r="L800" s="83" t="n">
        <v>66.1</v>
      </c>
      <c r="M800" s="270" t="n">
        <v>670</v>
      </c>
      <c r="N800" s="63" t="n">
        <f aca="false" ca="false" dt2D="false" dtr="false" t="normal">F800*M800/1000</f>
        <v>6.7</v>
      </c>
    </row>
    <row outlineLevel="0" r="801">
      <c r="A801" s="83" t="n"/>
      <c r="B801" s="84" t="n"/>
      <c r="C801" s="84" t="n"/>
      <c r="D801" s="84" t="n"/>
      <c r="E801" s="83" t="s">
        <v>108</v>
      </c>
      <c r="F801" s="83" t="n">
        <v>46</v>
      </c>
      <c r="G801" s="83" t="n">
        <v>28</v>
      </c>
      <c r="H801" s="85" t="n"/>
      <c r="I801" s="83" t="n">
        <v>0.18</v>
      </c>
      <c r="J801" s="83" t="n">
        <v>0.16</v>
      </c>
      <c r="K801" s="83" t="n">
        <v>4.1</v>
      </c>
      <c r="L801" s="83" t="n">
        <v>18.22</v>
      </c>
      <c r="M801" s="270" t="n">
        <v>100</v>
      </c>
      <c r="N801" s="63" t="n">
        <f aca="false" ca="false" dt2D="false" dtr="false" t="normal">F801*M801/1000</f>
        <v>4.6</v>
      </c>
    </row>
    <row customHeight="true" ht="11.25" outlineLevel="0" r="802">
      <c r="A802" s="83" t="n"/>
      <c r="B802" s="84" t="s">
        <v>111</v>
      </c>
      <c r="C802" s="84" t="n"/>
      <c r="D802" s="84" t="n"/>
      <c r="E802" s="83" t="s">
        <v>112</v>
      </c>
      <c r="F802" s="83" t="n">
        <v>4</v>
      </c>
      <c r="G802" s="83" t="n"/>
      <c r="H802" s="85" t="n"/>
      <c r="I802" s="83" t="n">
        <v>0.54</v>
      </c>
      <c r="J802" s="83" t="n">
        <v>2.16</v>
      </c>
      <c r="K802" s="83" t="n">
        <v>0.74</v>
      </c>
      <c r="L802" s="83" t="n">
        <v>24.42</v>
      </c>
      <c r="M802" s="270" t="n">
        <v>500</v>
      </c>
      <c r="N802" s="63" t="n">
        <f aca="false" ca="false" dt2D="false" dtr="false" t="normal">F802*M802/1000</f>
        <v>2</v>
      </c>
    </row>
    <row outlineLevel="0" r="803">
      <c r="A803" s="83" t="s">
        <v>113</v>
      </c>
      <c r="B803" s="202" t="s"/>
      <c r="C803" s="84" t="n"/>
      <c r="D803" s="84" t="n"/>
      <c r="E803" s="83" t="s">
        <v>114</v>
      </c>
      <c r="F803" s="83" t="n">
        <v>100</v>
      </c>
      <c r="G803" s="83" t="n"/>
      <c r="H803" s="85" t="n"/>
      <c r="I803" s="83" t="n">
        <v>2.82</v>
      </c>
      <c r="J803" s="83" t="n">
        <v>3.2</v>
      </c>
      <c r="K803" s="83" t="n">
        <v>4.73</v>
      </c>
      <c r="L803" s="83" t="n">
        <v>58</v>
      </c>
      <c r="M803" s="270" t="n">
        <v>65</v>
      </c>
      <c r="N803" s="63" t="n">
        <f aca="false" ca="false" dt2D="false" dtr="false" t="normal">F803*M803/1000</f>
        <v>6.5</v>
      </c>
    </row>
    <row outlineLevel="0" r="804">
      <c r="A804" s="83" t="n"/>
      <c r="B804" s="87" t="s"/>
      <c r="C804" s="84" t="n">
        <v>200</v>
      </c>
      <c r="D804" s="84" t="n">
        <v>200</v>
      </c>
      <c r="E804" s="83" t="s">
        <v>28</v>
      </c>
      <c r="F804" s="83" t="n">
        <v>11.1</v>
      </c>
      <c r="G804" s="83" t="n"/>
      <c r="H804" s="85" t="n"/>
      <c r="I804" s="83" t="s">
        <v>29</v>
      </c>
      <c r="J804" s="83" t="s">
        <v>29</v>
      </c>
      <c r="K804" s="83" t="n">
        <v>11.088</v>
      </c>
      <c r="L804" s="83" t="n">
        <v>42.67</v>
      </c>
      <c r="M804" s="270" t="n">
        <v>80</v>
      </c>
      <c r="N804" s="63" t="n">
        <f aca="false" ca="false" dt2D="false" dtr="false" t="normal">F804*M804/1000</f>
        <v>0.888</v>
      </c>
    </row>
    <row customHeight="true" ht="14.25" outlineLevel="0" r="805">
      <c r="A805" s="83" t="n"/>
      <c r="B805" s="84" t="s">
        <v>37</v>
      </c>
      <c r="C805" s="84" t="n">
        <v>70</v>
      </c>
      <c r="D805" s="84" t="n">
        <v>90</v>
      </c>
      <c r="E805" s="83" t="s">
        <v>38</v>
      </c>
      <c r="F805" s="83" t="n">
        <v>80</v>
      </c>
      <c r="G805" s="83" t="n">
        <v>80</v>
      </c>
      <c r="H805" s="85" t="n"/>
      <c r="I805" s="83" t="n">
        <v>6.96</v>
      </c>
      <c r="J805" s="83" t="n">
        <v>1.2</v>
      </c>
      <c r="K805" s="83" t="n">
        <v>32.96</v>
      </c>
      <c r="L805" s="83" t="n">
        <v>181</v>
      </c>
      <c r="M805" s="270" t="n">
        <v>60</v>
      </c>
      <c r="N805" s="63" t="n">
        <f aca="false" ca="false" dt2D="false" dtr="false" t="normal">F805*M805/1000</f>
        <v>4.8</v>
      </c>
    </row>
    <row outlineLevel="0" r="806">
      <c r="A806" s="83" t="n"/>
      <c r="B806" s="87" t="s"/>
      <c r="C806" s="84" t="n">
        <v>10</v>
      </c>
      <c r="D806" s="84" t="n">
        <v>10</v>
      </c>
      <c r="E806" s="83" t="s">
        <v>39</v>
      </c>
      <c r="F806" s="83" t="n">
        <v>10</v>
      </c>
      <c r="G806" s="83" t="n"/>
      <c r="H806" s="85" t="n"/>
      <c r="I806" s="83" t="n">
        <v>2.68</v>
      </c>
      <c r="J806" s="83" t="n">
        <v>2.57</v>
      </c>
      <c r="K806" s="83" t="s">
        <v>29</v>
      </c>
      <c r="L806" s="83" t="n">
        <v>33.79</v>
      </c>
      <c r="M806" s="270" t="n">
        <v>650</v>
      </c>
      <c r="N806" s="63" t="n">
        <f aca="false" ca="false" dt2D="false" dtr="false" t="normal">F806*M806/1000</f>
        <v>6.5</v>
      </c>
    </row>
    <row outlineLevel="0" r="807">
      <c r="A807" s="83" t="n"/>
      <c r="B807" s="84" t="n"/>
      <c r="C807" s="84" t="n">
        <v>10</v>
      </c>
      <c r="D807" s="84" t="n">
        <v>10</v>
      </c>
      <c r="E807" s="83" t="s">
        <v>40</v>
      </c>
      <c r="F807" s="83" t="n">
        <v>10</v>
      </c>
      <c r="G807" s="83" t="n"/>
      <c r="H807" s="85" t="n"/>
      <c r="I807" s="83" t="n">
        <v>0.08</v>
      </c>
      <c r="J807" s="83" t="n">
        <v>7.25</v>
      </c>
      <c r="K807" s="83" t="n">
        <v>0.26</v>
      </c>
      <c r="L807" s="83" t="n">
        <v>66.1</v>
      </c>
      <c r="M807" s="270" t="n">
        <v>670</v>
      </c>
      <c r="N807" s="63" t="n">
        <f aca="false" ca="false" dt2D="false" dtr="false" t="normal">F807*M807/1000</f>
        <v>6.7</v>
      </c>
    </row>
    <row ht="22.5" outlineLevel="0" r="808">
      <c r="A808" s="83" t="n"/>
      <c r="B808" s="89" t="s">
        <v>115</v>
      </c>
      <c r="C808" s="89" t="n">
        <v>120</v>
      </c>
      <c r="D808" s="89" t="n">
        <v>120</v>
      </c>
      <c r="E808" s="88" t="s">
        <v>116</v>
      </c>
      <c r="F808" s="88" t="n">
        <v>120</v>
      </c>
      <c r="G808" s="88" t="n">
        <v>120</v>
      </c>
      <c r="H808" s="88" t="n">
        <v>120</v>
      </c>
      <c r="I808" s="88" t="n">
        <v>1.8</v>
      </c>
      <c r="J808" s="88" t="n">
        <v>0.084</v>
      </c>
      <c r="K808" s="88" t="n">
        <v>17.2</v>
      </c>
      <c r="L808" s="191" t="n">
        <v>74.76</v>
      </c>
      <c r="M808" s="270" t="n">
        <v>170</v>
      </c>
      <c r="N808" s="63" t="n">
        <f aca="false" ca="false" dt2D="false" dtr="false" t="normal">F808*M808/1000</f>
        <v>20.4</v>
      </c>
    </row>
    <row outlineLevel="0" r="809">
      <c r="A809" s="83" t="s">
        <v>45</v>
      </c>
      <c r="B809" s="84" t="s">
        <v>390</v>
      </c>
      <c r="C809" s="84" t="n">
        <v>100</v>
      </c>
      <c r="D809" s="84" t="n">
        <v>100</v>
      </c>
      <c r="E809" s="83" t="s">
        <v>390</v>
      </c>
      <c r="F809" s="83" t="n">
        <v>200</v>
      </c>
      <c r="G809" s="83" t="n">
        <v>100</v>
      </c>
      <c r="H809" s="85" t="n">
        <v>100</v>
      </c>
      <c r="I809" s="83" t="n"/>
      <c r="J809" s="86" t="n"/>
      <c r="K809" s="86" t="n">
        <v>18.2</v>
      </c>
      <c r="L809" s="86" t="n">
        <v>75</v>
      </c>
      <c r="M809" s="270" t="n">
        <v>80</v>
      </c>
      <c r="N809" s="63" t="n">
        <f aca="false" ca="false" dt2D="false" dtr="false" t="normal">F809*M809/1000</f>
        <v>16</v>
      </c>
    </row>
    <row customHeight="true" ht="11.25" outlineLevel="0" r="810">
      <c r="A810" s="119" t="s">
        <v>47</v>
      </c>
      <c r="B810" s="120" t="s"/>
      <c r="C810" s="145" t="n"/>
      <c r="D810" s="145" t="n"/>
      <c r="E810" s="83" t="n"/>
      <c r="F810" s="83" t="n"/>
      <c r="G810" s="83" t="n"/>
      <c r="H810" s="85" t="n"/>
      <c r="I810" s="86" t="e">
        <f aca="false" ca="false" dt2D="false" dtr="false" t="normal">I809+I808+#REF!+#REF!+#REF!</f>
        <v>#REF!</v>
      </c>
      <c r="J810" s="86" t="e">
        <f aca="false" ca="false" dt2D="false" dtr="false" t="normal">J809+J808+#REF!+#REF!+#REF!</f>
        <v>#REF!</v>
      </c>
      <c r="K810" s="86" t="e">
        <f aca="false" ca="false" dt2D="false" dtr="false" t="normal">K809+K808+#REF!+#REF!+#REF!</f>
        <v>#REF!</v>
      </c>
      <c r="L810" s="86" t="e">
        <f aca="false" ca="false" dt2D="false" dtr="false" t="normal">L809+L808+#REF!+#REF!+#REF!</f>
        <v>#REF!</v>
      </c>
      <c r="M810" s="280" t="n"/>
      <c r="N810" s="79" t="n">
        <f aca="false" ca="false" dt2D="false" dtr="false" t="normal">SUM(N793:N809)</f>
        <v>113.382</v>
      </c>
    </row>
    <row outlineLevel="0" r="811">
      <c r="A811" s="83" t="s">
        <v>48</v>
      </c>
      <c r="B811" s="84" t="n"/>
      <c r="C811" s="84" t="n"/>
      <c r="D811" s="84" t="n"/>
      <c r="E811" s="83" t="n"/>
      <c r="F811" s="83" t="n"/>
      <c r="G811" s="83" t="n"/>
      <c r="H811" s="85" t="n"/>
      <c r="I811" s="83" t="n"/>
      <c r="J811" s="83" t="n"/>
      <c r="K811" s="83" t="n"/>
      <c r="L811" s="86" t="n"/>
      <c r="M811" s="270" t="n"/>
      <c r="N811" s="63" t="n"/>
    </row>
    <row customHeight="true" ht="11.25" outlineLevel="0" r="812">
      <c r="A812" s="83" t="n"/>
      <c r="B812" s="84" t="s">
        <v>118</v>
      </c>
      <c r="C812" s="84" t="n"/>
      <c r="D812" s="84" t="n"/>
      <c r="E812" s="83" t="s">
        <v>119</v>
      </c>
      <c r="F812" s="83" t="n">
        <v>86.67</v>
      </c>
      <c r="G812" s="83" t="s">
        <v>120</v>
      </c>
      <c r="H812" s="85" t="n"/>
      <c r="I812" s="83" t="n">
        <v>1.3</v>
      </c>
      <c r="J812" s="83" t="n">
        <v>0.69</v>
      </c>
      <c r="K812" s="83" t="n">
        <v>7</v>
      </c>
      <c r="L812" s="83" t="n">
        <v>29.12</v>
      </c>
      <c r="M812" s="270" t="n">
        <v>35</v>
      </c>
      <c r="N812" s="63" t="n">
        <f aca="false" ca="false" dt2D="false" dtr="false" t="normal">F812*M812/1000</f>
        <v>3.03345</v>
      </c>
    </row>
    <row outlineLevel="0" r="813">
      <c r="A813" s="83" t="s">
        <v>121</v>
      </c>
      <c r="B813" s="87" t="s"/>
      <c r="C813" s="84" t="n">
        <v>80</v>
      </c>
      <c r="D813" s="84" t="n">
        <v>120</v>
      </c>
      <c r="E813" s="83" t="s">
        <v>69</v>
      </c>
      <c r="F813" s="83" t="n">
        <v>5</v>
      </c>
      <c r="G813" s="83" t="n">
        <v>5</v>
      </c>
      <c r="H813" s="85" t="n"/>
      <c r="I813" s="83" t="n"/>
      <c r="J813" s="83" t="n">
        <v>6.99</v>
      </c>
      <c r="K813" s="83" t="n"/>
      <c r="L813" s="83" t="n">
        <v>62.93</v>
      </c>
      <c r="M813" s="270" t="n">
        <v>140</v>
      </c>
      <c r="N813" s="63" t="n">
        <f aca="false" ca="false" dt2D="false" dtr="false" t="normal">F813*M813/1000</f>
        <v>0.7</v>
      </c>
    </row>
    <row outlineLevel="0" r="814">
      <c r="A814" s="83" t="n"/>
      <c r="B814" s="84" t="n"/>
      <c r="C814" s="84" t="n"/>
      <c r="D814" s="84" t="n"/>
      <c r="E814" s="83" t="s">
        <v>53</v>
      </c>
      <c r="F814" s="83" t="n">
        <v>30</v>
      </c>
      <c r="G814" s="83" t="n">
        <v>26.4</v>
      </c>
      <c r="H814" s="85" t="n"/>
      <c r="I814" s="83" t="n">
        <v>0.12</v>
      </c>
      <c r="J814" s="83" t="n">
        <v>0.105</v>
      </c>
      <c r="K814" s="83" t="n">
        <v>2.58</v>
      </c>
      <c r="L814" s="83" t="n">
        <v>11.88</v>
      </c>
      <c r="M814" s="270" t="n">
        <v>100</v>
      </c>
      <c r="N814" s="63" t="n">
        <f aca="false" ca="false" dt2D="false" dtr="false" t="normal">F814*M814/1000</f>
        <v>3</v>
      </c>
    </row>
    <row outlineLevel="0" r="815">
      <c r="A815" s="83" t="n"/>
      <c r="B815" s="84" t="n"/>
      <c r="C815" s="84" t="n"/>
      <c r="D815" s="84" t="n"/>
      <c r="E815" s="83" t="s">
        <v>28</v>
      </c>
      <c r="F815" s="83" t="n">
        <v>3</v>
      </c>
      <c r="G815" s="83" t="n">
        <v>3</v>
      </c>
      <c r="H815" s="85" t="n"/>
      <c r="I815" s="83" t="n"/>
      <c r="J815" s="83" t="n"/>
      <c r="K815" s="83" t="n">
        <v>2.99</v>
      </c>
      <c r="L815" s="83" t="n">
        <v>11.38</v>
      </c>
      <c r="M815" s="270" t="n">
        <v>80</v>
      </c>
      <c r="N815" s="63" t="n">
        <f aca="false" ca="false" dt2D="false" dtr="false" t="normal">F815*M815/1000</f>
        <v>0.24</v>
      </c>
    </row>
    <row outlineLevel="0" r="816">
      <c r="A816" s="83" t="s">
        <v>122</v>
      </c>
      <c r="B816" s="243" t="s">
        <v>123</v>
      </c>
      <c r="C816" s="243" t="n"/>
      <c r="D816" s="243" t="n"/>
      <c r="E816" s="83" t="s">
        <v>59</v>
      </c>
      <c r="F816" s="83" t="n">
        <v>66.7</v>
      </c>
      <c r="G816" s="83" t="n">
        <v>48</v>
      </c>
      <c r="H816" s="85" t="n"/>
      <c r="I816" s="83" t="n">
        <v>1.33</v>
      </c>
      <c r="J816" s="83" t="n">
        <v>0.19</v>
      </c>
      <c r="K816" s="83" t="n">
        <v>8.2</v>
      </c>
      <c r="L816" s="83" t="n">
        <v>38.42</v>
      </c>
      <c r="M816" s="270" t="n">
        <v>35</v>
      </c>
      <c r="N816" s="63" t="n">
        <f aca="false" ca="false" dt2D="false" dtr="false" t="normal">F816*M816/1000</f>
        <v>2.3345</v>
      </c>
    </row>
    <row outlineLevel="0" r="817">
      <c r="A817" s="83" t="n"/>
      <c r="B817" s="244" t="n"/>
      <c r="C817" s="244" t="s">
        <v>58</v>
      </c>
      <c r="D817" s="244" t="s">
        <v>58</v>
      </c>
      <c r="E817" s="83" t="s">
        <v>124</v>
      </c>
      <c r="F817" s="83" t="n">
        <v>20.5</v>
      </c>
      <c r="G817" s="83" t="n">
        <v>20</v>
      </c>
      <c r="H817" s="85" t="n"/>
      <c r="I817" s="83" t="n">
        <v>4.6</v>
      </c>
      <c r="J817" s="83" t="n">
        <v>0.3</v>
      </c>
      <c r="K817" s="83" t="n">
        <v>10.2</v>
      </c>
      <c r="L817" s="83" t="n">
        <v>62.8</v>
      </c>
      <c r="M817" s="270" t="n">
        <v>34</v>
      </c>
      <c r="N817" s="63" t="n">
        <f aca="false" ca="false" dt2D="false" dtr="false" t="normal">F817*M817/1000</f>
        <v>0.697</v>
      </c>
    </row>
    <row outlineLevel="0" r="818">
      <c r="A818" s="83" t="n"/>
      <c r="B818" s="245" t="n"/>
      <c r="C818" s="245" t="n"/>
      <c r="D818" s="245" t="n"/>
      <c r="E818" s="83" t="s">
        <v>60</v>
      </c>
      <c r="F818" s="83" t="n">
        <v>12</v>
      </c>
      <c r="G818" s="83" t="n">
        <v>10.8</v>
      </c>
      <c r="H818" s="85" t="n"/>
      <c r="I818" s="83" t="n">
        <v>0.168</v>
      </c>
      <c r="J818" s="83" t="n">
        <v>0.9</v>
      </c>
      <c r="K818" s="83" t="n">
        <v>0.81</v>
      </c>
      <c r="L818" s="83" t="n">
        <v>4.13</v>
      </c>
      <c r="M818" s="270" t="n">
        <v>40</v>
      </c>
      <c r="N818" s="63" t="n">
        <f aca="false" ca="false" dt2D="false" dtr="false" t="normal">F818*M818/1000</f>
        <v>0.48</v>
      </c>
    </row>
    <row outlineLevel="0" r="819">
      <c r="A819" s="83" t="n"/>
      <c r="B819" s="224" t="n"/>
      <c r="C819" s="224" t="n"/>
      <c r="D819" s="224" t="n"/>
      <c r="E819" s="83" t="s">
        <v>51</v>
      </c>
      <c r="F819" s="83" t="n">
        <v>12.5</v>
      </c>
      <c r="G819" s="83" t="n">
        <v>10.8</v>
      </c>
      <c r="H819" s="85" t="n"/>
      <c r="I819" s="83" t="n">
        <v>0.16</v>
      </c>
      <c r="J819" s="83" t="n">
        <v>0.01</v>
      </c>
      <c r="K819" s="83" t="n">
        <v>0.84</v>
      </c>
      <c r="L819" s="83" t="n">
        <v>3.4</v>
      </c>
      <c r="M819" s="270" t="n">
        <v>45</v>
      </c>
      <c r="N819" s="63" t="n">
        <f aca="false" ca="false" dt2D="false" dtr="false" t="normal">F819*M819/1000</f>
        <v>0.5625</v>
      </c>
    </row>
    <row outlineLevel="0" r="820">
      <c r="A820" s="83" t="n"/>
      <c r="B820" s="84" t="n"/>
      <c r="C820" s="84" t="n"/>
      <c r="D820" s="84" t="n"/>
      <c r="E820" s="83" t="s">
        <v>31</v>
      </c>
      <c r="F820" s="83" t="n">
        <v>5</v>
      </c>
      <c r="G820" s="83" t="n">
        <v>5</v>
      </c>
      <c r="H820" s="85" t="n"/>
      <c r="I820" s="83" t="n">
        <v>0.04</v>
      </c>
      <c r="J820" s="83" t="n">
        <v>3.63</v>
      </c>
      <c r="K820" s="83" t="n">
        <v>0.13</v>
      </c>
      <c r="L820" s="83" t="n">
        <v>33.05</v>
      </c>
      <c r="M820" s="270" t="n">
        <v>670</v>
      </c>
      <c r="N820" s="63" t="n">
        <f aca="false" ca="false" dt2D="false" dtr="false" t="normal">F820*M820/1000</f>
        <v>3.35</v>
      </c>
    </row>
    <row outlineLevel="0" r="821">
      <c r="A821" s="83" t="n"/>
      <c r="B821" s="84" t="n"/>
      <c r="C821" s="84" t="n"/>
      <c r="D821" s="84" t="n"/>
      <c r="E821" s="83" t="s">
        <v>30</v>
      </c>
      <c r="F821" s="83" t="n">
        <v>1</v>
      </c>
      <c r="G821" s="83" t="n"/>
      <c r="H821" s="85" t="n"/>
      <c r="I821" s="83" t="s">
        <v>29</v>
      </c>
      <c r="J821" s="83" t="s">
        <v>29</v>
      </c>
      <c r="K821" s="83" t="s">
        <v>29</v>
      </c>
      <c r="L821" s="83" t="s">
        <v>29</v>
      </c>
      <c r="M821" s="270" t="n">
        <v>16</v>
      </c>
      <c r="N821" s="63" t="n">
        <f aca="false" ca="false" dt2D="false" dtr="false" t="normal">F821*M821/1000</f>
        <v>0.016</v>
      </c>
    </row>
    <row outlineLevel="0" r="822">
      <c r="A822" s="83" t="n"/>
      <c r="B822" s="84" t="n"/>
      <c r="C822" s="84" t="n"/>
      <c r="D822" s="84" t="n"/>
      <c r="E822" s="83" t="s">
        <v>125</v>
      </c>
      <c r="F822" s="83" t="n">
        <v>40</v>
      </c>
      <c r="G822" s="83" t="n">
        <v>40</v>
      </c>
      <c r="H822" s="85" t="n"/>
      <c r="I822" s="83" t="n">
        <v>7.4</v>
      </c>
      <c r="J822" s="83" t="n">
        <v>6.48</v>
      </c>
      <c r="K822" s="83" t="s">
        <v>29</v>
      </c>
      <c r="L822" s="83" t="n">
        <v>88.29</v>
      </c>
      <c r="M822" s="270" t="n">
        <v>440</v>
      </c>
      <c r="N822" s="63" t="n">
        <f aca="false" ca="false" dt2D="false" dtr="false" t="normal">F822*M822/1000</f>
        <v>17.6</v>
      </c>
    </row>
    <row outlineLevel="0" r="823">
      <c r="A823" s="83" t="s">
        <v>126</v>
      </c>
      <c r="B823" s="84" t="s">
        <v>127</v>
      </c>
      <c r="C823" s="84" t="n">
        <v>50</v>
      </c>
      <c r="D823" s="84" t="n">
        <v>50</v>
      </c>
      <c r="E823" s="83" t="s">
        <v>67</v>
      </c>
      <c r="F823" s="83" t="n">
        <v>110</v>
      </c>
      <c r="G823" s="83" t="n">
        <v>79.8</v>
      </c>
      <c r="H823" s="85" t="n"/>
      <c r="I823" s="83" t="n">
        <v>16.69</v>
      </c>
      <c r="J823" s="83" t="n">
        <v>12.9</v>
      </c>
      <c r="K823" s="83" t="s">
        <v>29</v>
      </c>
      <c r="L823" s="83" t="n">
        <v>165.5</v>
      </c>
      <c r="M823" s="270" t="n">
        <v>440</v>
      </c>
      <c r="N823" s="63" t="n">
        <f aca="false" ca="false" dt2D="false" dtr="false" t="normal">F823*M823/1000</f>
        <v>48.4</v>
      </c>
    </row>
    <row outlineLevel="0" r="824">
      <c r="A824" s="83" t="n"/>
      <c r="B824" s="84" t="n"/>
      <c r="C824" s="84" t="n"/>
      <c r="D824" s="84" t="n"/>
      <c r="E824" s="83" t="s">
        <v>60</v>
      </c>
      <c r="F824" s="83" t="n">
        <v>29</v>
      </c>
      <c r="G824" s="83" t="n">
        <v>24.36</v>
      </c>
      <c r="H824" s="85" t="n"/>
      <c r="I824" s="83" t="n">
        <v>0.4</v>
      </c>
      <c r="J824" s="83" t="s">
        <v>29</v>
      </c>
      <c r="K824" s="83" t="n">
        <v>2.39</v>
      </c>
      <c r="L824" s="83" t="n">
        <v>9.98</v>
      </c>
      <c r="M824" s="270" t="n">
        <v>40</v>
      </c>
      <c r="N824" s="63" t="n">
        <f aca="false" ca="false" dt2D="false" dtr="false" t="normal">F824*M824/1000</f>
        <v>1.16</v>
      </c>
    </row>
    <row outlineLevel="0" r="825">
      <c r="A825" s="83" t="n"/>
      <c r="B825" s="84" t="n"/>
      <c r="C825" s="84" t="n"/>
      <c r="D825" s="84" t="n"/>
      <c r="E825" s="83" t="s">
        <v>31</v>
      </c>
      <c r="F825" s="83" t="n">
        <v>7</v>
      </c>
      <c r="G825" s="83" t="n">
        <v>7</v>
      </c>
      <c r="H825" s="85" t="n"/>
      <c r="I825" s="83" t="n">
        <v>0.06</v>
      </c>
      <c r="J825" s="83" t="n">
        <v>5.08</v>
      </c>
      <c r="K825" s="83" t="n">
        <v>0.18</v>
      </c>
      <c r="L825" s="83" t="n">
        <v>46.27</v>
      </c>
      <c r="M825" s="270" t="n">
        <v>670</v>
      </c>
      <c r="N825" s="63" t="n">
        <f aca="false" ca="false" dt2D="false" dtr="false" t="normal">F825*M825/1000</f>
        <v>4.69</v>
      </c>
    </row>
    <row outlineLevel="0" r="826">
      <c r="A826" s="83" t="n"/>
      <c r="B826" s="224" t="n"/>
      <c r="C826" s="224" t="n"/>
      <c r="D826" s="224" t="n"/>
      <c r="E826" s="83" t="s">
        <v>88</v>
      </c>
      <c r="F826" s="83" t="n">
        <v>4</v>
      </c>
      <c r="G826" s="83" t="n">
        <v>4</v>
      </c>
      <c r="H826" s="85" t="n"/>
      <c r="I826" s="83" t="n">
        <v>0.41</v>
      </c>
      <c r="J826" s="83" t="n">
        <v>0.04</v>
      </c>
      <c r="K826" s="83" t="n">
        <v>2.71</v>
      </c>
      <c r="L826" s="83" t="n">
        <v>13.08</v>
      </c>
      <c r="M826" s="270" t="n">
        <v>40</v>
      </c>
      <c r="N826" s="63" t="n">
        <f aca="false" ca="false" dt2D="false" dtr="false" t="normal">F826*M826/1000</f>
        <v>0.16</v>
      </c>
    </row>
    <row outlineLevel="0" r="827">
      <c r="A827" s="83" t="n"/>
      <c r="B827" s="84" t="n"/>
      <c r="C827" s="84" t="n"/>
      <c r="D827" s="84" t="n"/>
      <c r="E827" s="83" t="s">
        <v>128</v>
      </c>
      <c r="F827" s="83" t="n">
        <v>20</v>
      </c>
      <c r="G827" s="83" t="n">
        <v>20</v>
      </c>
      <c r="H827" s="85" t="n"/>
      <c r="I827" s="83" t="n">
        <v>0.56</v>
      </c>
      <c r="J827" s="83" t="n">
        <v>4</v>
      </c>
      <c r="K827" s="83" t="n">
        <v>0.64</v>
      </c>
      <c r="L827" s="83" t="n">
        <v>41.2</v>
      </c>
      <c r="M827" s="270" t="n">
        <v>190</v>
      </c>
      <c r="N827" s="63" t="n">
        <f aca="false" ca="false" dt2D="false" dtr="false" t="normal">F827*M827/1000</f>
        <v>3.8</v>
      </c>
    </row>
    <row outlineLevel="0" r="828">
      <c r="A828" s="83" t="n"/>
      <c r="B828" s="84" t="n"/>
      <c r="C828" s="84" t="n"/>
      <c r="D828" s="84" t="n"/>
      <c r="E828" s="83" t="s">
        <v>392</v>
      </c>
      <c r="F828" s="83" t="n">
        <v>3</v>
      </c>
      <c r="G828" s="83" t="n">
        <v>3</v>
      </c>
      <c r="H828" s="85" t="n"/>
      <c r="I828" s="83" t="n">
        <v>0.1</v>
      </c>
      <c r="J828" s="83" t="s">
        <v>29</v>
      </c>
      <c r="K828" s="83" t="n">
        <v>0.37</v>
      </c>
      <c r="L828" s="83" t="n">
        <v>2.04</v>
      </c>
      <c r="M828" s="270" t="n">
        <v>175</v>
      </c>
      <c r="N828" s="63" t="n">
        <f aca="false" ca="false" dt2D="false" dtr="false" t="normal">F828*M828/1000</f>
        <v>0.525</v>
      </c>
    </row>
    <row outlineLevel="0" r="829">
      <c r="A829" s="83" t="n"/>
      <c r="B829" s="84" t="n"/>
      <c r="C829" s="84" t="n"/>
      <c r="D829" s="84" t="n"/>
      <c r="E829" s="83" t="s">
        <v>30</v>
      </c>
      <c r="F829" s="83" t="n">
        <v>1</v>
      </c>
      <c r="G829" s="83" t="n">
        <v>1</v>
      </c>
      <c r="H829" s="85" t="n"/>
      <c r="I829" s="83" t="s">
        <v>29</v>
      </c>
      <c r="J829" s="83" t="s">
        <v>29</v>
      </c>
      <c r="K829" s="83" t="s">
        <v>29</v>
      </c>
      <c r="L829" s="83" t="s">
        <v>29</v>
      </c>
      <c r="M829" s="270" t="n">
        <v>16</v>
      </c>
      <c r="N829" s="63" t="n">
        <f aca="false" ca="false" dt2D="false" dtr="false" t="normal">F829*M829/1000</f>
        <v>0.016</v>
      </c>
    </row>
    <row customHeight="true" ht="11.25" outlineLevel="0" r="830">
      <c r="A830" s="83" t="s">
        <v>130</v>
      </c>
      <c r="B830" s="85" t="s">
        <v>131</v>
      </c>
      <c r="C830" s="141" t="n"/>
      <c r="D830" s="141" t="n"/>
      <c r="E830" s="83" t="s">
        <v>132</v>
      </c>
      <c r="F830" s="83" t="n">
        <v>47.6</v>
      </c>
      <c r="G830" s="83" t="n">
        <v>47.12</v>
      </c>
      <c r="H830" s="85" t="n"/>
      <c r="I830" s="83" t="n">
        <v>5.99</v>
      </c>
      <c r="J830" s="83" t="n">
        <v>1.55</v>
      </c>
      <c r="K830" s="83" t="n">
        <v>29.76</v>
      </c>
      <c r="L830" s="83" t="n">
        <v>157.9</v>
      </c>
      <c r="M830" s="270" t="n">
        <v>100</v>
      </c>
      <c r="N830" s="63" t="n">
        <f aca="false" ca="false" dt2D="false" dtr="false" t="normal">F830*M830/1000</f>
        <v>4.76</v>
      </c>
    </row>
    <row outlineLevel="0" r="831">
      <c r="A831" s="83" t="n"/>
      <c r="B831" s="142" t="s"/>
      <c r="C831" s="143" t="n">
        <v>100</v>
      </c>
      <c r="D831" s="143" t="n">
        <v>120</v>
      </c>
      <c r="E831" s="83" t="s">
        <v>31</v>
      </c>
      <c r="F831" s="83" t="n">
        <v>5</v>
      </c>
      <c r="G831" s="83" t="n"/>
      <c r="H831" s="85" t="n"/>
      <c r="I831" s="83" t="n">
        <v>0.04</v>
      </c>
      <c r="J831" s="83" t="n">
        <v>3.63</v>
      </c>
      <c r="K831" s="83" t="n">
        <v>0.13</v>
      </c>
      <c r="L831" s="83" t="n">
        <v>33.05</v>
      </c>
      <c r="M831" s="270" t="n">
        <v>670</v>
      </c>
      <c r="N831" s="63" t="n">
        <f aca="false" ca="false" dt2D="false" dtr="false" t="normal">F831*M831/1000</f>
        <v>3.35</v>
      </c>
    </row>
    <row outlineLevel="0" r="832">
      <c r="A832" s="83" t="n"/>
      <c r="B832" s="84" t="n"/>
      <c r="C832" s="84" t="n"/>
      <c r="D832" s="84" t="n"/>
      <c r="E832" s="83" t="s">
        <v>30</v>
      </c>
      <c r="F832" s="83" t="n">
        <v>1</v>
      </c>
      <c r="G832" s="83" t="n"/>
      <c r="H832" s="85" t="n"/>
      <c r="I832" s="83" t="s">
        <v>29</v>
      </c>
      <c r="J832" s="83" t="s">
        <v>29</v>
      </c>
      <c r="K832" s="83" t="n"/>
      <c r="L832" s="83" t="n"/>
      <c r="M832" s="270" t="n">
        <v>16</v>
      </c>
      <c r="N832" s="63" t="n">
        <f aca="false" ca="false" dt2D="false" dtr="false" t="normal">F832*M832/1000</f>
        <v>0.016</v>
      </c>
    </row>
    <row customHeight="true" ht="11.25" outlineLevel="0" r="833">
      <c r="A833" s="83" t="s">
        <v>133</v>
      </c>
      <c r="B833" s="84" t="s">
        <v>79</v>
      </c>
      <c r="C833" s="84" t="n"/>
      <c r="D833" s="84" t="n"/>
      <c r="E833" s="83" t="s">
        <v>134</v>
      </c>
      <c r="F833" s="83" t="n">
        <v>25</v>
      </c>
      <c r="G833" s="83" t="n">
        <v>25</v>
      </c>
      <c r="H833" s="85" t="n"/>
      <c r="I833" s="83" t="n">
        <v>2.6</v>
      </c>
      <c r="J833" s="83" t="s">
        <v>29</v>
      </c>
      <c r="K833" s="83" t="n">
        <v>9.2</v>
      </c>
      <c r="L833" s="83" t="n">
        <v>48.6</v>
      </c>
      <c r="M833" s="270" t="n">
        <v>148</v>
      </c>
      <c r="N833" s="63" t="n">
        <f aca="false" ca="false" dt2D="false" dtr="false" t="normal">F833*M833/1000</f>
        <v>3.7</v>
      </c>
    </row>
    <row outlineLevel="0" r="834">
      <c r="A834" s="83" t="n"/>
      <c r="B834" s="87" t="s"/>
      <c r="C834" s="84" t="n">
        <v>200</v>
      </c>
      <c r="D834" s="84" t="n">
        <v>200</v>
      </c>
      <c r="E834" s="83" t="s">
        <v>28</v>
      </c>
      <c r="F834" s="83" t="n">
        <v>20</v>
      </c>
      <c r="G834" s="83" t="n">
        <v>20</v>
      </c>
      <c r="H834" s="85" t="n"/>
      <c r="I834" s="83" t="s">
        <v>29</v>
      </c>
      <c r="J834" s="83" t="s">
        <v>29</v>
      </c>
      <c r="K834" s="83" t="n">
        <v>21.4</v>
      </c>
      <c r="L834" s="83" t="n">
        <v>85.6</v>
      </c>
      <c r="M834" s="270" t="n">
        <v>80</v>
      </c>
      <c r="N834" s="63" t="n">
        <f aca="false" ca="false" dt2D="false" dtr="false" t="normal">F834*M834/1000</f>
        <v>1.6</v>
      </c>
    </row>
    <row outlineLevel="0" r="835">
      <c r="A835" s="83" t="n"/>
      <c r="B835" s="84" t="s">
        <v>81</v>
      </c>
      <c r="C835" s="84" t="s">
        <v>82</v>
      </c>
      <c r="D835" s="84" t="s">
        <v>83</v>
      </c>
      <c r="E835" s="104" t="s">
        <v>84</v>
      </c>
      <c r="F835" s="104" t="n">
        <v>40</v>
      </c>
      <c r="G835" s="104" t="n">
        <v>40</v>
      </c>
      <c r="H835" s="88" t="n">
        <v>40</v>
      </c>
      <c r="I835" s="83" t="n">
        <v>3.48</v>
      </c>
      <c r="J835" s="83" t="n">
        <v>0.6</v>
      </c>
      <c r="K835" s="83" t="n">
        <v>16</v>
      </c>
      <c r="L835" s="83" t="n">
        <v>83.6</v>
      </c>
      <c r="M835" s="270" t="n">
        <v>60</v>
      </c>
      <c r="N835" s="63" t="n">
        <f aca="false" ca="false" dt2D="false" dtr="false" t="normal">F835*M835/1000</f>
        <v>2.4</v>
      </c>
    </row>
    <row outlineLevel="0" r="836">
      <c r="A836" s="83" t="n"/>
      <c r="B836" s="224" t="n"/>
      <c r="C836" s="224" t="n"/>
      <c r="D836" s="224" t="n"/>
      <c r="E836" s="83" t="s">
        <v>85</v>
      </c>
      <c r="F836" s="83" t="n">
        <v>80</v>
      </c>
      <c r="G836" s="83" t="n">
        <v>80</v>
      </c>
      <c r="H836" s="85" t="n">
        <v>80</v>
      </c>
      <c r="I836" s="83" t="n">
        <v>5.28</v>
      </c>
      <c r="J836" s="83" t="n">
        <v>0.96</v>
      </c>
      <c r="K836" s="83" t="n">
        <v>28.24</v>
      </c>
      <c r="L836" s="83" t="n">
        <v>144.8</v>
      </c>
      <c r="M836" s="270" t="n">
        <v>51</v>
      </c>
      <c r="N836" s="63" t="n">
        <f aca="false" ca="false" dt2D="false" dtr="false" t="normal">F836*M836/1000</f>
        <v>4.08</v>
      </c>
    </row>
    <row customHeight="true" ht="24" outlineLevel="0" r="837">
      <c r="A837" s="105" t="s">
        <v>173</v>
      </c>
      <c r="B837" s="318" t="s">
        <v>174</v>
      </c>
      <c r="C837" s="318" t="n"/>
      <c r="D837" s="318" t="n"/>
      <c r="E837" s="107" t="s">
        <v>73</v>
      </c>
      <c r="F837" s="108" t="n">
        <v>30</v>
      </c>
      <c r="G837" s="108" t="n"/>
      <c r="H837" s="108" t="n"/>
      <c r="I837" s="108" t="n">
        <v>3.39</v>
      </c>
      <c r="J837" s="108" t="n">
        <v>0.53</v>
      </c>
      <c r="K837" s="108" t="n">
        <v>21.26</v>
      </c>
      <c r="L837" s="108" t="s">
        <v>29</v>
      </c>
      <c r="M837" s="298" t="n">
        <v>40</v>
      </c>
      <c r="N837" s="63" t="n">
        <f aca="false" ca="false" dt2D="false" dtr="false" t="normal">F837*M837/1000</f>
        <v>1.2</v>
      </c>
    </row>
    <row outlineLevel="0" r="838">
      <c r="A838" s="112" t="s"/>
      <c r="B838" s="352" t="n"/>
      <c r="C838" s="352" t="n">
        <v>110</v>
      </c>
      <c r="D838" s="352" t="n">
        <v>110</v>
      </c>
      <c r="E838" s="107" t="s">
        <v>28</v>
      </c>
      <c r="F838" s="108" t="n">
        <v>1.5</v>
      </c>
      <c r="G838" s="108" t="n"/>
      <c r="H838" s="108" t="n"/>
      <c r="I838" s="108" t="s">
        <v>29</v>
      </c>
      <c r="J838" s="108" t="s">
        <v>29</v>
      </c>
      <c r="K838" s="108" t="n">
        <v>1.49</v>
      </c>
      <c r="L838" s="108" t="s">
        <v>29</v>
      </c>
      <c r="M838" s="298" t="n">
        <v>80</v>
      </c>
      <c r="N838" s="63" t="n">
        <f aca="false" ca="false" dt2D="false" dtr="false" t="normal">F838*M838/1000</f>
        <v>0.12</v>
      </c>
    </row>
    <row outlineLevel="0" r="839">
      <c r="A839" s="105" t="n"/>
      <c r="B839" s="353" t="n"/>
      <c r="C839" s="353" t="n"/>
      <c r="D839" s="353" t="n"/>
      <c r="E839" s="107" t="s">
        <v>31</v>
      </c>
      <c r="F839" s="108" t="n">
        <v>5</v>
      </c>
      <c r="G839" s="108" t="n"/>
      <c r="H839" s="108" t="n"/>
      <c r="I839" s="108" t="n">
        <v>0.65</v>
      </c>
      <c r="J839" s="108" t="n">
        <v>3.62</v>
      </c>
      <c r="K839" s="108" t="n">
        <v>0.45</v>
      </c>
      <c r="L839" s="108" t="n"/>
      <c r="M839" s="298" t="n">
        <v>670</v>
      </c>
      <c r="N839" s="63" t="n">
        <f aca="false" ca="false" dt2D="false" dtr="false" t="normal">F839*M839/1000</f>
        <v>3.35</v>
      </c>
    </row>
    <row outlineLevel="0" r="840">
      <c r="A840" s="105" t="n"/>
      <c r="B840" s="107" t="n"/>
      <c r="C840" s="107" t="n"/>
      <c r="D840" s="107" t="n"/>
      <c r="E840" s="107" t="s">
        <v>104</v>
      </c>
      <c r="F840" s="108" t="n">
        <v>0.18</v>
      </c>
      <c r="G840" s="108" t="n">
        <v>3</v>
      </c>
      <c r="H840" s="108" t="n"/>
      <c r="I840" s="108" t="n">
        <v>0.36</v>
      </c>
      <c r="J840" s="108" t="n">
        <v>0.34</v>
      </c>
      <c r="K840" s="108" t="n">
        <v>0.02</v>
      </c>
      <c r="L840" s="108" t="s">
        <v>29</v>
      </c>
      <c r="M840" s="298" t="n">
        <v>12</v>
      </c>
      <c r="N840" s="63" t="n">
        <f aca="false" ca="false" dt2D="false" dtr="false" t="normal">F840*M840</f>
        <v>2.16</v>
      </c>
    </row>
    <row outlineLevel="0" r="841">
      <c r="A841" s="107" t="n"/>
      <c r="B841" s="107" t="n"/>
      <c r="C841" s="107" t="n"/>
      <c r="D841" s="107" t="n"/>
      <c r="E841" s="107" t="s">
        <v>139</v>
      </c>
      <c r="F841" s="108" t="n">
        <v>1</v>
      </c>
      <c r="G841" s="108" t="n"/>
      <c r="H841" s="108" t="n"/>
      <c r="I841" s="108" t="s">
        <v>29</v>
      </c>
      <c r="J841" s="108" t="s">
        <v>29</v>
      </c>
      <c r="K841" s="108" t="s">
        <v>29</v>
      </c>
      <c r="L841" s="108" t="s">
        <v>29</v>
      </c>
      <c r="M841" s="298" t="n">
        <v>400</v>
      </c>
      <c r="N841" s="63" t="n">
        <f aca="false" ca="false" dt2D="false" dtr="false" t="normal">F841*M841/1000</f>
        <v>0.4</v>
      </c>
    </row>
    <row outlineLevel="0" r="842">
      <c r="A842" s="107" t="n"/>
      <c r="B842" s="107" t="n"/>
      <c r="C842" s="107" t="n"/>
      <c r="D842" s="107" t="n"/>
      <c r="E842" s="107" t="s">
        <v>30</v>
      </c>
      <c r="F842" s="108" t="n">
        <v>0.25</v>
      </c>
      <c r="G842" s="108" t="n"/>
      <c r="H842" s="108" t="n"/>
      <c r="I842" s="108" t="s">
        <v>29</v>
      </c>
      <c r="J842" s="108" t="s">
        <v>29</v>
      </c>
      <c r="K842" s="108" t="s">
        <v>29</v>
      </c>
      <c r="L842" s="108" t="n">
        <v>62.93</v>
      </c>
      <c r="M842" s="298" t="n">
        <v>16</v>
      </c>
      <c r="N842" s="63" t="n">
        <f aca="false" ca="false" dt2D="false" dtr="false" t="normal">F842*M842/1000</f>
        <v>0.004</v>
      </c>
    </row>
    <row outlineLevel="0" r="843">
      <c r="A843" s="107" t="n"/>
      <c r="B843" s="107" t="n"/>
      <c r="C843" s="107" t="n"/>
      <c r="D843" s="107" t="n"/>
      <c r="E843" s="107" t="s">
        <v>91</v>
      </c>
      <c r="F843" s="108" t="n">
        <v>0.024</v>
      </c>
      <c r="G843" s="108" t="n">
        <v>1</v>
      </c>
      <c r="H843" s="108" t="n"/>
      <c r="I843" s="108" t="s">
        <v>29</v>
      </c>
      <c r="J843" s="108" t="s">
        <v>29</v>
      </c>
      <c r="K843" s="108" t="s">
        <v>29</v>
      </c>
      <c r="L843" s="108" t="n">
        <v>52.48</v>
      </c>
      <c r="M843" s="298" t="n">
        <v>12</v>
      </c>
      <c r="N843" s="63" t="n">
        <f aca="false" ca="false" dt2D="false" dtr="false" t="normal">F843*M843</f>
        <v>0.288</v>
      </c>
    </row>
    <row outlineLevel="0" r="844">
      <c r="A844" s="107" t="n"/>
      <c r="B844" s="107" t="n"/>
      <c r="C844" s="107" t="n"/>
      <c r="D844" s="107" t="n"/>
      <c r="E844" s="107" t="s">
        <v>177</v>
      </c>
      <c r="F844" s="108" t="n">
        <v>0.7</v>
      </c>
      <c r="G844" s="108" t="n"/>
      <c r="H844" s="108" t="n"/>
      <c r="I844" s="108" t="s">
        <v>29</v>
      </c>
      <c r="J844" s="108" t="n">
        <v>6.99</v>
      </c>
      <c r="K844" s="108" t="s">
        <v>29</v>
      </c>
      <c r="L844" s="108" t="n">
        <v>9.06</v>
      </c>
      <c r="M844" s="298" t="n">
        <v>140</v>
      </c>
      <c r="N844" s="63" t="n">
        <f aca="false" ca="false" dt2D="false" dtr="false" t="normal">F844*M844/1000</f>
        <v>0.098</v>
      </c>
    </row>
    <row outlineLevel="0" r="845">
      <c r="A845" s="107" t="n"/>
      <c r="B845" s="107" t="n"/>
      <c r="C845" s="107" t="n"/>
      <c r="D845" s="107" t="n"/>
      <c r="E845" s="107" t="s">
        <v>59</v>
      </c>
      <c r="F845" s="108" t="n">
        <v>108</v>
      </c>
      <c r="G845" s="108" t="n"/>
      <c r="H845" s="108" t="n"/>
      <c r="I845" s="108" t="n">
        <v>1.28</v>
      </c>
      <c r="J845" s="108" t="n">
        <v>0.26</v>
      </c>
      <c r="K845" s="108" t="n">
        <v>10.43</v>
      </c>
      <c r="L845" s="108" t="n">
        <v>375.43</v>
      </c>
      <c r="M845" s="298" t="n">
        <v>35</v>
      </c>
      <c r="N845" s="63" t="n">
        <f aca="false" ca="false" dt2D="false" dtr="false" t="normal">F845*M845/1000</f>
        <v>3.78</v>
      </c>
    </row>
    <row outlineLevel="0" r="846">
      <c r="A846" s="107" t="n"/>
      <c r="B846" s="107" t="n"/>
      <c r="C846" s="107" t="n"/>
      <c r="D846" s="107" t="n"/>
      <c r="E846" s="107" t="s">
        <v>104</v>
      </c>
      <c r="F846" s="108" t="n">
        <v>0.252</v>
      </c>
      <c r="G846" s="108" t="s">
        <v>178</v>
      </c>
      <c r="H846" s="108" t="n"/>
      <c r="I846" s="108" t="n">
        <v>1.59</v>
      </c>
      <c r="J846" s="108" t="n">
        <v>1.28</v>
      </c>
      <c r="K846" s="108" t="n">
        <v>0.076</v>
      </c>
      <c r="L846" s="110" t="n">
        <v>17.07</v>
      </c>
      <c r="M846" s="298" t="n">
        <v>12</v>
      </c>
      <c r="N846" s="63" t="n">
        <f aca="false" ca="false" dt2D="false" dtr="false" t="normal">F846*M846</f>
        <v>3.024</v>
      </c>
    </row>
    <row customHeight="true" ht="11.25" outlineLevel="0" r="847">
      <c r="A847" s="107" t="n"/>
      <c r="B847" s="107" t="n"/>
      <c r="C847" s="107" t="n"/>
      <c r="D847" s="107" t="n"/>
      <c r="E847" s="107" t="s">
        <v>31</v>
      </c>
      <c r="F847" s="108" t="n">
        <v>7.5</v>
      </c>
      <c r="G847" s="108" t="n"/>
      <c r="H847" s="108" t="n"/>
      <c r="I847" s="108" t="n">
        <v>0.06</v>
      </c>
      <c r="J847" s="108" t="n">
        <v>5.43</v>
      </c>
      <c r="K847" s="108" t="n">
        <v>0.06</v>
      </c>
      <c r="L847" s="110" t="n">
        <v>49.8</v>
      </c>
      <c r="M847" s="298" t="n">
        <v>670</v>
      </c>
      <c r="N847" s="63" t="n">
        <f aca="false" ca="false" dt2D="false" dtr="false" t="normal">F847*M847/1000</f>
        <v>5.025</v>
      </c>
    </row>
    <row outlineLevel="0" r="848">
      <c r="A848" s="83" t="n"/>
      <c r="B848" s="84" t="s">
        <v>404</v>
      </c>
      <c r="C848" s="84" t="n">
        <v>100</v>
      </c>
      <c r="D848" s="84" t="n">
        <v>100</v>
      </c>
      <c r="E848" s="83" t="s">
        <v>430</v>
      </c>
      <c r="F848" s="83" t="n">
        <v>100</v>
      </c>
      <c r="G848" s="83" t="n">
        <v>100</v>
      </c>
      <c r="H848" s="85" t="n"/>
      <c r="I848" s="83" t="n">
        <v>0.2</v>
      </c>
      <c r="J848" s="83" t="n">
        <v>5.4</v>
      </c>
      <c r="K848" s="83" t="n">
        <v>32</v>
      </c>
      <c r="L848" s="83" t="n">
        <v>144</v>
      </c>
      <c r="M848" s="270" t="n">
        <v>500</v>
      </c>
      <c r="N848" s="63" t="n">
        <f aca="false" ca="false" dt2D="false" dtr="false" t="normal">F848*M848/1000</f>
        <v>50</v>
      </c>
    </row>
    <row customHeight="true" ht="11.25" outlineLevel="0" r="849">
      <c r="A849" s="121" t="s">
        <v>140</v>
      </c>
      <c r="B849" s="226" t="s"/>
      <c r="C849" s="227" t="n"/>
      <c r="D849" s="227" t="n"/>
      <c r="E849" s="86" t="n"/>
      <c r="F849" s="86" t="n"/>
      <c r="G849" s="86" t="n"/>
      <c r="H849" s="121" t="n"/>
      <c r="I849" s="122" t="e">
        <f aca="false" ca="false" dt2D="false" dtr="false" t="normal">I848+#REF!+#REF!+#REF!+#REF!+#REF!+#REF!+#REF!</f>
        <v>#REF!</v>
      </c>
      <c r="J849" s="122" t="e">
        <f aca="false" ca="false" dt2D="false" dtr="false" t="normal">J848+#REF!+#REF!+#REF!+#REF!+#REF!+#REF!+#REF!</f>
        <v>#REF!</v>
      </c>
      <c r="K849" s="122" t="e">
        <f aca="false" ca="false" dt2D="false" dtr="false" t="normal">K848+#REF!+#REF!+#REF!+#REF!+#REF!+#REF!+#REF!</f>
        <v>#REF!</v>
      </c>
      <c r="L849" s="122" t="e">
        <f aca="false" ca="false" dt2D="false" dtr="false" t="normal">L848+#REF!+#REF!+#REF!+#REF!+#REF!+#REF!+#REF!</f>
        <v>#REF!</v>
      </c>
      <c r="M849" s="280" t="n"/>
      <c r="N849" s="79" t="n">
        <f aca="false" ca="false" dt2D="false" dtr="false" t="normal">SUM(N812:N848)</f>
        <v>180.11945</v>
      </c>
    </row>
    <row customHeight="true" ht="11.25" outlineLevel="0" r="850">
      <c r="A850" s="282" t="s">
        <v>97</v>
      </c>
      <c r="B850" s="283" t="s"/>
      <c r="C850" s="284" t="n"/>
      <c r="D850" s="284" t="n"/>
      <c r="E850" s="285" t="n"/>
      <c r="F850" s="285" t="n"/>
      <c r="G850" s="285" t="n"/>
      <c r="H850" s="286" t="n"/>
      <c r="I850" s="293" t="e">
        <f aca="false" ca="false" dt2D="false" dtr="false" t="normal">I849+I810</f>
        <v>#REF!</v>
      </c>
      <c r="J850" s="293" t="e">
        <f aca="false" ca="false" dt2D="false" dtr="false" t="normal">J849+J810</f>
        <v>#REF!</v>
      </c>
      <c r="K850" s="293" t="e">
        <f aca="false" ca="false" dt2D="false" dtr="false" t="normal">K849+K810</f>
        <v>#REF!</v>
      </c>
      <c r="L850" s="293" t="e">
        <f aca="false" ca="false" dt2D="false" dtr="false" t="normal">L849+L810</f>
        <v>#REF!</v>
      </c>
      <c r="M850" s="354" t="n"/>
      <c r="N850" s="289" t="n">
        <f aca="false" ca="false" dt2D="false" dtr="false" t="normal">N849+N810</f>
        <v>293.50145</v>
      </c>
    </row>
    <row ht="21" outlineLevel="0" r="851">
      <c r="A851" s="121" t="s">
        <v>4</v>
      </c>
      <c r="B851" s="119" t="s">
        <v>5</v>
      </c>
      <c r="C851" s="119" t="n"/>
      <c r="D851" s="119" t="n"/>
      <c r="E851" s="121" t="s">
        <v>8</v>
      </c>
      <c r="F851" s="121" t="s">
        <v>9</v>
      </c>
      <c r="G851" s="121" t="s">
        <v>10</v>
      </c>
      <c r="H851" s="121" t="s">
        <v>11</v>
      </c>
      <c r="I851" s="121" t="s">
        <v>12</v>
      </c>
      <c r="J851" s="121" t="s">
        <v>13</v>
      </c>
      <c r="K851" s="121" t="s">
        <v>14</v>
      </c>
      <c r="L851" s="121" t="s">
        <v>15</v>
      </c>
      <c r="M851" s="270" t="s">
        <v>16</v>
      </c>
      <c r="N851" s="63" t="n"/>
    </row>
    <row customHeight="true" ht="16.5" outlineLevel="0" r="852">
      <c r="A852" s="313" t="s">
        <v>370</v>
      </c>
      <c r="B852" s="314" t="s"/>
      <c r="C852" s="258" t="n"/>
      <c r="D852" s="258" t="n"/>
      <c r="E852" s="104" t="n"/>
      <c r="F852" s="104" t="n"/>
      <c r="G852" s="104" t="n"/>
      <c r="H852" s="88" t="n"/>
      <c r="I852" s="207" t="n"/>
      <c r="J852" s="207" t="n"/>
      <c r="K852" s="207" t="n"/>
      <c r="L852" s="207" t="n"/>
      <c r="M852" s="270" t="n"/>
      <c r="N852" s="63" t="n"/>
    </row>
    <row customHeight="true" ht="11.25" outlineLevel="0" r="853">
      <c r="A853" s="187" t="s">
        <v>21</v>
      </c>
      <c r="B853" s="188" t="s"/>
      <c r="C853" s="187" t="n"/>
      <c r="D853" s="187" t="n"/>
      <c r="E853" s="88" t="n"/>
      <c r="F853" s="88" t="n"/>
      <c r="G853" s="88" t="n"/>
      <c r="H853" s="88" t="n"/>
      <c r="I853" s="88" t="n"/>
      <c r="J853" s="88" t="n"/>
      <c r="K853" s="88" t="n"/>
      <c r="L853" s="88" t="n"/>
      <c r="M853" s="270" t="n"/>
      <c r="N853" s="63" t="n"/>
    </row>
    <row customHeight="true" ht="22.5" outlineLevel="0" r="854">
      <c r="A854" s="88" t="s">
        <v>236</v>
      </c>
      <c r="B854" s="89" t="s">
        <v>237</v>
      </c>
      <c r="C854" s="89" t="n"/>
      <c r="D854" s="89" t="n"/>
      <c r="E854" s="88" t="s">
        <v>239</v>
      </c>
      <c r="F854" s="88" t="n">
        <v>13</v>
      </c>
      <c r="G854" s="88" t="n">
        <v>12</v>
      </c>
      <c r="H854" s="88" t="n"/>
      <c r="I854" s="88" t="n">
        <v>3.64</v>
      </c>
      <c r="J854" s="88" t="n">
        <v>3.6</v>
      </c>
      <c r="K854" s="88" t="n"/>
      <c r="L854" s="88" t="n">
        <v>47.31</v>
      </c>
      <c r="M854" s="270" t="n">
        <v>650</v>
      </c>
      <c r="N854" s="63" t="n">
        <f aca="false" ca="false" dt2D="false" dtr="false" t="normal">F854*M854/1000</f>
        <v>8.45</v>
      </c>
    </row>
    <row outlineLevel="0" r="855">
      <c r="A855" s="88" t="n"/>
      <c r="B855" s="91" t="s"/>
      <c r="C855" s="89" t="n"/>
      <c r="D855" s="89" t="n"/>
      <c r="E855" s="88" t="s">
        <v>104</v>
      </c>
      <c r="F855" s="259" t="n">
        <v>1.56</v>
      </c>
      <c r="G855" s="88" t="n">
        <v>55.55</v>
      </c>
      <c r="H855" s="88" t="n"/>
      <c r="I855" s="88" t="n">
        <v>8.26</v>
      </c>
      <c r="J855" s="88" t="n">
        <v>6.5</v>
      </c>
      <c r="K855" s="88" t="n">
        <v>0.395</v>
      </c>
      <c r="L855" s="88" t="n">
        <v>88.78</v>
      </c>
      <c r="M855" s="270" t="n">
        <v>12</v>
      </c>
      <c r="N855" s="63" t="n">
        <f aca="false" ca="false" dt2D="false" dtr="false" t="normal">F855*M855</f>
        <v>18.72</v>
      </c>
    </row>
    <row outlineLevel="0" r="856">
      <c r="A856" s="88" t="n"/>
      <c r="B856" s="89" t="n"/>
      <c r="C856" s="89" t="n"/>
      <c r="D856" s="89" t="n"/>
      <c r="E856" s="83" t="s">
        <v>27</v>
      </c>
      <c r="F856" s="88" t="n">
        <v>25</v>
      </c>
      <c r="G856" s="88" t="n">
        <v>25</v>
      </c>
      <c r="H856" s="88" t="n"/>
      <c r="I856" s="88" t="n">
        <v>2.37</v>
      </c>
      <c r="J856" s="88" t="n">
        <v>2.71</v>
      </c>
      <c r="K856" s="88" t="n">
        <v>3.98</v>
      </c>
      <c r="L856" s="88" t="n">
        <v>49.13</v>
      </c>
      <c r="M856" s="270" t="n">
        <v>65</v>
      </c>
      <c r="N856" s="63" t="n">
        <f aca="false" ca="false" dt2D="false" dtr="false" t="normal">F856*M856/1000</f>
        <v>1.625</v>
      </c>
    </row>
    <row outlineLevel="0" r="857">
      <c r="A857" s="88" t="n"/>
      <c r="B857" s="89" t="n"/>
      <c r="C857" s="89" t="n"/>
      <c r="D857" s="89" t="n"/>
      <c r="E857" s="88" t="s">
        <v>240</v>
      </c>
      <c r="F857" s="88" t="n">
        <v>0.25</v>
      </c>
      <c r="G857" s="88" t="n">
        <v>0.25</v>
      </c>
      <c r="H857" s="88" t="n"/>
      <c r="I857" s="88" t="n"/>
      <c r="J857" s="88" t="n"/>
      <c r="K857" s="88" t="n"/>
      <c r="L857" s="88" t="n"/>
      <c r="M857" s="270" t="n">
        <v>16</v>
      </c>
      <c r="N857" s="63" t="n">
        <f aca="false" ca="false" dt2D="false" dtr="false" t="normal">F857*M857/1000</f>
        <v>0.004</v>
      </c>
    </row>
    <row outlineLevel="0" r="858">
      <c r="A858" s="88" t="n"/>
      <c r="B858" s="89" t="n"/>
      <c r="C858" s="89" t="s">
        <v>238</v>
      </c>
      <c r="D858" s="89" t="s">
        <v>238</v>
      </c>
      <c r="E858" s="88" t="s">
        <v>40</v>
      </c>
      <c r="F858" s="88" t="n">
        <v>7</v>
      </c>
      <c r="G858" s="88" t="n">
        <v>4</v>
      </c>
      <c r="H858" s="88" t="n"/>
      <c r="I858" s="88" t="n">
        <v>0.03</v>
      </c>
      <c r="J858" s="88" t="n">
        <v>2.9</v>
      </c>
      <c r="K858" s="88" t="n">
        <v>26.44</v>
      </c>
      <c r="L858" s="88" t="n">
        <v>25.88</v>
      </c>
      <c r="M858" s="270" t="n">
        <v>670</v>
      </c>
      <c r="N858" s="63" t="n">
        <f aca="false" ca="false" dt2D="false" dtr="false" t="normal">F858*M858/1000</f>
        <v>4.69</v>
      </c>
    </row>
    <row customHeight="true" ht="11.25" outlineLevel="0" r="859">
      <c r="A859" s="83" t="s">
        <v>211</v>
      </c>
      <c r="B859" s="85" t="s">
        <v>453</v>
      </c>
      <c r="C859" s="85" t="n"/>
      <c r="D859" s="85" t="n"/>
      <c r="E859" s="83" t="s">
        <v>73</v>
      </c>
      <c r="F859" s="83" t="n">
        <v>24.4</v>
      </c>
      <c r="G859" s="83" t="n"/>
      <c r="H859" s="85" t="n"/>
      <c r="I859" s="83" t="n">
        <v>3.78</v>
      </c>
      <c r="J859" s="83" t="n">
        <v>0.4</v>
      </c>
      <c r="K859" s="83" t="n">
        <v>26.32</v>
      </c>
      <c r="L859" s="83" t="n">
        <v>122.6</v>
      </c>
      <c r="M859" s="307" t="n">
        <v>40</v>
      </c>
      <c r="N859" s="63" t="n">
        <f aca="false" ca="false" dt2D="false" dtr="false" t="normal">F859*M859/1000</f>
        <v>0.976</v>
      </c>
    </row>
    <row outlineLevel="0" r="860">
      <c r="A860" s="83" t="n"/>
      <c r="B860" s="142" t="s"/>
      <c r="C860" s="85" t="n"/>
      <c r="D860" s="85" t="n"/>
      <c r="E860" s="83" t="s">
        <v>28</v>
      </c>
      <c r="F860" s="83" t="n">
        <v>1.7</v>
      </c>
      <c r="G860" s="83" t="n"/>
      <c r="H860" s="85" t="n"/>
      <c r="I860" s="83" t="s">
        <v>29</v>
      </c>
      <c r="J860" s="83" t="s">
        <v>29</v>
      </c>
      <c r="K860" s="83" t="n">
        <v>2.54</v>
      </c>
      <c r="L860" s="83" t="n">
        <v>9.6</v>
      </c>
      <c r="M860" s="307" t="n">
        <v>80</v>
      </c>
      <c r="N860" s="63" t="n">
        <f aca="false" ca="false" dt2D="false" dtr="false" t="normal">F860*M860/1000</f>
        <v>0.136</v>
      </c>
    </row>
    <row outlineLevel="0" r="861">
      <c r="A861" s="83" t="n"/>
      <c r="B861" s="85" t="n"/>
      <c r="C861" s="85" t="n"/>
      <c r="D861" s="85" t="n"/>
      <c r="E861" s="83" t="s">
        <v>31</v>
      </c>
      <c r="F861" s="83" t="n">
        <v>0.7</v>
      </c>
      <c r="G861" s="83" t="n"/>
      <c r="H861" s="85" t="n"/>
      <c r="I861" s="83" t="n">
        <v>0.01</v>
      </c>
      <c r="J861" s="83" t="n">
        <v>0.52</v>
      </c>
      <c r="K861" s="83" t="n">
        <v>0.018</v>
      </c>
      <c r="L861" s="83" t="n">
        <v>4.62</v>
      </c>
      <c r="M861" s="307" t="n">
        <v>670</v>
      </c>
      <c r="N861" s="63" t="n">
        <f aca="false" ca="false" dt2D="false" dtr="false" t="normal">F861*M861/1000</f>
        <v>0.469</v>
      </c>
    </row>
    <row outlineLevel="0" r="862">
      <c r="A862" s="83" t="n"/>
      <c r="B862" s="85" t="n"/>
      <c r="C862" s="85" t="n"/>
      <c r="D862" s="85" t="n"/>
      <c r="E862" s="83" t="s">
        <v>104</v>
      </c>
      <c r="F862" s="83" t="n">
        <v>0.96</v>
      </c>
      <c r="G862" s="83" t="n"/>
      <c r="H862" s="85" t="n"/>
      <c r="I862" s="83" t="n">
        <v>0.66</v>
      </c>
      <c r="J862" s="83" t="n">
        <v>0.52</v>
      </c>
      <c r="K862" s="83" t="n">
        <v>0.03</v>
      </c>
      <c r="L862" s="83" t="n">
        <v>7.1</v>
      </c>
      <c r="M862" s="270" t="n">
        <v>12</v>
      </c>
      <c r="N862" s="63" t="n">
        <f aca="false" ca="false" dt2D="false" dtr="false" t="normal">F862*M862</f>
        <v>11.52</v>
      </c>
    </row>
    <row outlineLevel="0" r="863">
      <c r="A863" s="83" t="n"/>
      <c r="B863" s="85" t="n"/>
      <c r="C863" s="85" t="n"/>
      <c r="D863" s="85" t="n"/>
      <c r="E863" s="83" t="s">
        <v>30</v>
      </c>
      <c r="F863" s="83" t="n">
        <v>0.4</v>
      </c>
      <c r="G863" s="83" t="n"/>
      <c r="H863" s="85" t="n"/>
      <c r="I863" s="83" t="s">
        <v>29</v>
      </c>
      <c r="J863" s="83" t="s">
        <v>29</v>
      </c>
      <c r="K863" s="83" t="s">
        <v>29</v>
      </c>
      <c r="L863" s="83" t="s">
        <v>29</v>
      </c>
      <c r="M863" s="307" t="n">
        <v>16</v>
      </c>
      <c r="N863" s="63" t="n">
        <f aca="false" ca="false" dt2D="false" dtr="false" t="normal">F863*M863/1000</f>
        <v>0.0064</v>
      </c>
    </row>
    <row outlineLevel="0" r="864">
      <c r="A864" s="83" t="n"/>
      <c r="B864" s="85" t="n"/>
      <c r="C864" s="85" t="n">
        <v>50</v>
      </c>
      <c r="D864" s="85" t="n">
        <v>50</v>
      </c>
      <c r="E864" s="83" t="s">
        <v>139</v>
      </c>
      <c r="F864" s="83" t="n">
        <v>0.7</v>
      </c>
      <c r="G864" s="83" t="n"/>
      <c r="H864" s="85" t="n"/>
      <c r="I864" s="83" t="s">
        <v>29</v>
      </c>
      <c r="J864" s="83" t="s">
        <v>29</v>
      </c>
      <c r="K864" s="83" t="s">
        <v>29</v>
      </c>
      <c r="L864" s="83" t="s">
        <v>29</v>
      </c>
      <c r="M864" s="307" t="n">
        <v>400</v>
      </c>
      <c r="N864" s="63" t="n">
        <f aca="false" ca="false" dt2D="false" dtr="false" t="normal">F864*M864/1000</f>
        <v>0.28</v>
      </c>
    </row>
    <row outlineLevel="0" r="865">
      <c r="A865" s="83" t="n"/>
      <c r="B865" s="85" t="n"/>
      <c r="C865" s="85" t="n"/>
      <c r="D865" s="85" t="n"/>
      <c r="E865" s="83" t="s">
        <v>136</v>
      </c>
      <c r="F865" s="83" t="n">
        <v>1.7</v>
      </c>
      <c r="G865" s="83" t="n"/>
      <c r="H865" s="85" t="n"/>
      <c r="I865" s="83" t="n">
        <v>0.17</v>
      </c>
      <c r="J865" s="83" t="n">
        <v>0.01</v>
      </c>
      <c r="K865" s="83" t="n">
        <v>1.17</v>
      </c>
      <c r="L865" s="83" t="n">
        <v>5.67</v>
      </c>
      <c r="M865" s="307" t="n">
        <v>40</v>
      </c>
      <c r="N865" s="63" t="n">
        <f aca="false" ca="false" dt2D="false" dtr="false" t="normal">F865*M865/1000</f>
        <v>0.068</v>
      </c>
    </row>
    <row outlineLevel="0" r="866">
      <c r="A866" s="83" t="n"/>
      <c r="B866" s="85" t="n"/>
      <c r="C866" s="85" t="n"/>
      <c r="D866" s="85" t="n"/>
      <c r="E866" s="83" t="s">
        <v>213</v>
      </c>
      <c r="F866" s="83" t="n">
        <v>0.25</v>
      </c>
      <c r="G866" s="83" t="n"/>
      <c r="H866" s="85" t="n"/>
      <c r="I866" s="83" t="n"/>
      <c r="J866" s="83" t="n">
        <v>0.25</v>
      </c>
      <c r="K866" s="83" t="n"/>
      <c r="L866" s="83" t="n">
        <v>2.25</v>
      </c>
      <c r="M866" s="307" t="n">
        <v>140</v>
      </c>
      <c r="N866" s="63" t="n">
        <f aca="false" ca="false" dt2D="false" dtr="false" t="normal">F866*M866/1000</f>
        <v>0.035</v>
      </c>
    </row>
    <row outlineLevel="0" r="867">
      <c r="A867" s="83" t="n"/>
      <c r="B867" s="85" t="n"/>
      <c r="C867" s="85" t="n"/>
      <c r="D867" s="85" t="n"/>
      <c r="E867" s="83" t="s">
        <v>214</v>
      </c>
      <c r="F867" s="83" t="n">
        <v>0.02</v>
      </c>
      <c r="G867" s="83" t="n"/>
      <c r="H867" s="85" t="n"/>
      <c r="I867" s="83" t="n">
        <v>0.11</v>
      </c>
      <c r="J867" s="83" t="n">
        <v>0.01</v>
      </c>
      <c r="K867" s="83" t="s">
        <v>29</v>
      </c>
      <c r="L867" s="83" t="n">
        <v>2.04</v>
      </c>
      <c r="M867" s="307" t="n">
        <v>12</v>
      </c>
      <c r="N867" s="63" t="n">
        <f aca="false" ca="false" dt2D="false" dtr="false" t="normal">F867*M867/1000</f>
        <v>0.00024</v>
      </c>
    </row>
    <row customHeight="true" ht="11.25" outlineLevel="0" r="868">
      <c r="A868" s="88" t="n"/>
      <c r="B868" s="141" t="s">
        <v>37</v>
      </c>
      <c r="C868" s="141" t="n">
        <v>70</v>
      </c>
      <c r="D868" s="141" t="n">
        <v>90</v>
      </c>
      <c r="E868" s="83" t="s">
        <v>38</v>
      </c>
      <c r="F868" s="83" t="n">
        <v>80</v>
      </c>
      <c r="G868" s="83" t="n">
        <v>80</v>
      </c>
      <c r="H868" s="85" t="n"/>
      <c r="I868" s="83" t="n">
        <v>6.96</v>
      </c>
      <c r="J868" s="83" t="n">
        <v>1.2</v>
      </c>
      <c r="K868" s="83" t="n">
        <v>32.96</v>
      </c>
      <c r="L868" s="83" t="n">
        <v>181</v>
      </c>
      <c r="M868" s="270" t="n">
        <v>60</v>
      </c>
      <c r="N868" s="63" t="n">
        <f aca="false" ca="false" dt2D="false" dtr="false" t="normal">F868*M868/1000</f>
        <v>4.8</v>
      </c>
    </row>
    <row outlineLevel="0" r="869">
      <c r="A869" s="88" t="n"/>
      <c r="B869" s="228" t="s"/>
      <c r="C869" s="229" t="n">
        <v>10</v>
      </c>
      <c r="D869" s="229" t="n">
        <v>10</v>
      </c>
      <c r="E869" s="83" t="s">
        <v>39</v>
      </c>
      <c r="F869" s="83" t="n">
        <v>10</v>
      </c>
      <c r="G869" s="83" t="n"/>
      <c r="H869" s="85" t="n"/>
      <c r="I869" s="83" t="n">
        <v>2.68</v>
      </c>
      <c r="J869" s="83" t="n">
        <v>2.57</v>
      </c>
      <c r="K869" s="83" t="s">
        <v>29</v>
      </c>
      <c r="L869" s="83" t="n">
        <v>33.79</v>
      </c>
      <c r="M869" s="270" t="n">
        <v>650</v>
      </c>
      <c r="N869" s="63" t="n">
        <f aca="false" ca="false" dt2D="false" dtr="false" t="normal">F869*M869/1000</f>
        <v>6.5</v>
      </c>
    </row>
    <row outlineLevel="0" r="870">
      <c r="A870" s="88" t="n"/>
      <c r="B870" s="143" t="n"/>
      <c r="C870" s="143" t="n">
        <v>10</v>
      </c>
      <c r="D870" s="143" t="n">
        <v>10</v>
      </c>
      <c r="E870" s="83" t="s">
        <v>40</v>
      </c>
      <c r="F870" s="83" t="n">
        <v>10</v>
      </c>
      <c r="G870" s="83" t="n"/>
      <c r="H870" s="85" t="n"/>
      <c r="I870" s="83" t="n">
        <v>0.08</v>
      </c>
      <c r="J870" s="83" t="n">
        <v>7.25</v>
      </c>
      <c r="K870" s="83" t="n">
        <v>0.26</v>
      </c>
      <c r="L870" s="83" t="n">
        <v>66.1</v>
      </c>
      <c r="M870" s="270" t="n">
        <v>670</v>
      </c>
      <c r="N870" s="63" t="n">
        <f aca="false" ca="false" dt2D="false" dtr="false" t="normal">F870*M870/1000</f>
        <v>6.7</v>
      </c>
    </row>
    <row customHeight="true" ht="11.25" outlineLevel="0" r="871">
      <c r="A871" s="88" t="s">
        <v>252</v>
      </c>
      <c r="B871" s="89" t="s">
        <v>439</v>
      </c>
      <c r="C871" s="90" t="n"/>
      <c r="D871" s="90" t="n"/>
      <c r="E871" s="88" t="s">
        <v>254</v>
      </c>
      <c r="F871" s="88" t="n">
        <v>1</v>
      </c>
      <c r="G871" s="88" t="n"/>
      <c r="H871" s="88" t="n"/>
      <c r="I871" s="88" t="n">
        <v>1</v>
      </c>
      <c r="J871" s="88" t="n"/>
      <c r="K871" s="88" t="s">
        <v>29</v>
      </c>
      <c r="L871" s="88" t="s">
        <v>29</v>
      </c>
      <c r="M871" s="270" t="n">
        <v>688</v>
      </c>
      <c r="N871" s="63" t="n">
        <f aca="false" ca="false" dt2D="false" dtr="false" t="normal">F871*M871/1000</f>
        <v>0.688</v>
      </c>
    </row>
    <row outlineLevel="0" r="872">
      <c r="A872" s="88" t="n"/>
      <c r="B872" s="91" t="s"/>
      <c r="C872" s="92" t="n">
        <v>200</v>
      </c>
      <c r="D872" s="92" t="n">
        <v>200</v>
      </c>
      <c r="E872" s="88" t="s">
        <v>52</v>
      </c>
      <c r="F872" s="88" t="n">
        <v>20</v>
      </c>
      <c r="G872" s="88" t="n"/>
      <c r="H872" s="88" t="n"/>
      <c r="I872" s="88" t="s">
        <v>29</v>
      </c>
      <c r="J872" s="88" t="n">
        <v>14.9</v>
      </c>
      <c r="K872" s="88" t="s">
        <v>29</v>
      </c>
      <c r="L872" s="88" t="n">
        <v>56.8</v>
      </c>
      <c r="M872" s="270" t="n">
        <v>80</v>
      </c>
      <c r="N872" s="63" t="n">
        <f aca="false" ca="false" dt2D="false" dtr="false" t="normal">F872*M872/1000</f>
        <v>1.6</v>
      </c>
    </row>
    <row ht="22.5" outlineLevel="0" r="873">
      <c r="A873" s="88" t="n"/>
      <c r="B873" s="89" t="s">
        <v>115</v>
      </c>
      <c r="C873" s="89" t="n">
        <v>120</v>
      </c>
      <c r="D873" s="89" t="n">
        <v>120</v>
      </c>
      <c r="E873" s="88" t="s">
        <v>255</v>
      </c>
      <c r="F873" s="88" t="n">
        <v>120</v>
      </c>
      <c r="G873" s="88" t="n">
        <v>120</v>
      </c>
      <c r="H873" s="88" t="n">
        <v>120</v>
      </c>
      <c r="I873" s="88" t="n">
        <v>0.96</v>
      </c>
      <c r="J873" s="88" t="n">
        <v>0.27</v>
      </c>
      <c r="K873" s="88" t="n">
        <v>7.19</v>
      </c>
      <c r="L873" s="192" t="n">
        <v>35.52</v>
      </c>
      <c r="M873" s="270" t="n">
        <v>280</v>
      </c>
      <c r="N873" s="63" t="n">
        <f aca="false" ca="false" dt2D="false" dtr="false" t="normal">F873*M873/1000</f>
        <v>33.6</v>
      </c>
    </row>
    <row outlineLevel="0" r="874">
      <c r="A874" s="83" t="s">
        <v>45</v>
      </c>
      <c r="B874" s="84" t="s">
        <v>390</v>
      </c>
      <c r="C874" s="84" t="n">
        <v>100</v>
      </c>
      <c r="D874" s="84" t="n">
        <v>100</v>
      </c>
      <c r="E874" s="83" t="s">
        <v>390</v>
      </c>
      <c r="F874" s="83" t="n">
        <v>200</v>
      </c>
      <c r="G874" s="83" t="n">
        <v>100</v>
      </c>
      <c r="H874" s="85" t="n">
        <v>100</v>
      </c>
      <c r="I874" s="83" t="n"/>
      <c r="J874" s="83" t="n"/>
      <c r="K874" s="83" t="n">
        <v>19</v>
      </c>
      <c r="L874" s="83" t="n">
        <v>75</v>
      </c>
      <c r="M874" s="270" t="n">
        <v>80</v>
      </c>
      <c r="N874" s="63" t="n">
        <f aca="false" ca="false" dt2D="false" dtr="false" t="normal">F874*M874/1000</f>
        <v>16</v>
      </c>
    </row>
    <row outlineLevel="0" r="875">
      <c r="A875" s="88" t="n"/>
      <c r="B875" s="200" t="s">
        <v>47</v>
      </c>
      <c r="C875" s="200" t="n"/>
      <c r="D875" s="200" t="n"/>
      <c r="E875" s="88" t="n"/>
      <c r="F875" s="88" t="n"/>
      <c r="G875" s="88" t="n"/>
      <c r="H875" s="88" t="n"/>
      <c r="I875" s="196" t="e">
        <f aca="false" ca="false" dt2D="false" dtr="false" t="normal">I874+I873+#REF!+#REF!+#REF!+#REF!</f>
        <v>#REF!</v>
      </c>
      <c r="J875" s="196" t="e">
        <f aca="false" ca="false" dt2D="false" dtr="false" t="normal">J874+J873+#REF!+#REF!+#REF!+#REF!</f>
        <v>#REF!</v>
      </c>
      <c r="K875" s="196" t="e">
        <f aca="false" ca="false" dt2D="false" dtr="false" t="normal">K874+K873+#REF!+#REF!+#REF!+#REF!</f>
        <v>#REF!</v>
      </c>
      <c r="L875" s="196" t="e">
        <f aca="false" ca="false" dt2D="false" dtr="false" t="normal">L874+L873+#REF!+#REF!+#REF!+#REF!</f>
        <v>#REF!</v>
      </c>
      <c r="M875" s="338" t="n"/>
      <c r="N875" s="355" t="n">
        <f aca="false" ca="false" dt2D="false" dtr="false" t="normal">SUM(N854:N874)</f>
        <v>116.86764</v>
      </c>
    </row>
    <row customHeight="true" ht="11.25" outlineLevel="0" r="876">
      <c r="A876" s="187" t="s">
        <v>48</v>
      </c>
      <c r="B876" s="188" t="s"/>
      <c r="C876" s="187" t="n"/>
      <c r="D876" s="187" t="n"/>
      <c r="E876" s="88" t="n"/>
      <c r="F876" s="88" t="n"/>
      <c r="G876" s="88" t="n"/>
      <c r="H876" s="88" t="n"/>
      <c r="I876" s="260" t="n"/>
      <c r="J876" s="260" t="n"/>
      <c r="K876" s="260" t="n"/>
      <c r="L876" s="260" t="n"/>
      <c r="M876" s="270" t="n"/>
      <c r="N876" s="79" t="n">
        <f aca="false" ca="false" dt2D="false" dtr="false" t="normal">F876*M876/1000</f>
        <v>0</v>
      </c>
    </row>
    <row customHeight="true" ht="11.25" outlineLevel="0" r="877">
      <c r="A877" s="88" t="s">
        <v>280</v>
      </c>
      <c r="B877" s="89" t="s">
        <v>281</v>
      </c>
      <c r="C877" s="90" t="n"/>
      <c r="D877" s="90" t="n"/>
      <c r="E877" s="88" t="s">
        <v>59</v>
      </c>
      <c r="F877" s="88" t="n">
        <v>116</v>
      </c>
      <c r="G877" s="88" t="n">
        <v>84</v>
      </c>
      <c r="H877" s="88" t="n"/>
      <c r="I877" s="191" t="n">
        <v>2.32</v>
      </c>
      <c r="J877" s="88" t="n">
        <v>0.33</v>
      </c>
      <c r="K877" s="88" t="n">
        <v>14.69</v>
      </c>
      <c r="L877" s="193" t="n">
        <v>66.82</v>
      </c>
      <c r="M877" s="270" t="n">
        <v>35</v>
      </c>
      <c r="N877" s="63" t="n">
        <f aca="false" ca="false" dt2D="false" dtr="false" t="normal">F877*M877/1000</f>
        <v>4.06</v>
      </c>
    </row>
    <row outlineLevel="0" r="878">
      <c r="A878" s="88" t="n"/>
      <c r="B878" s="194" t="s"/>
      <c r="C878" s="195" t="n">
        <v>80</v>
      </c>
      <c r="D878" s="195" t="n">
        <v>120</v>
      </c>
      <c r="E878" s="88" t="s">
        <v>60</v>
      </c>
      <c r="F878" s="88" t="n">
        <v>20.2</v>
      </c>
      <c r="G878" s="88" t="n">
        <v>17</v>
      </c>
      <c r="H878" s="88" t="n"/>
      <c r="I878" s="88" t="n">
        <v>0.34</v>
      </c>
      <c r="J878" s="88" t="s">
        <v>29</v>
      </c>
      <c r="K878" s="88" t="n">
        <v>8.26</v>
      </c>
      <c r="L878" s="193" t="n">
        <v>8.26</v>
      </c>
      <c r="M878" s="270" t="n">
        <v>40</v>
      </c>
      <c r="N878" s="63" t="n">
        <f aca="false" ca="false" dt2D="false" dtr="false" t="normal">F878*M878/1000</f>
        <v>0.808</v>
      </c>
    </row>
    <row outlineLevel="0" r="879">
      <c r="A879" s="88" t="n"/>
      <c r="B879" s="91" t="s"/>
      <c r="C879" s="92" t="n"/>
      <c r="D879" s="92" t="n"/>
      <c r="E879" s="88" t="s">
        <v>69</v>
      </c>
      <c r="F879" s="88" t="n">
        <v>10</v>
      </c>
      <c r="G879" s="88" t="n">
        <v>10</v>
      </c>
      <c r="H879" s="88" t="n"/>
      <c r="I879" s="88" t="s">
        <v>29</v>
      </c>
      <c r="J879" s="88" t="n">
        <v>9.98</v>
      </c>
      <c r="K879" s="88" t="s">
        <v>29</v>
      </c>
      <c r="L879" s="191" t="n">
        <v>89.9</v>
      </c>
      <c r="M879" s="270" t="n">
        <v>140</v>
      </c>
      <c r="N879" s="63" t="n">
        <f aca="false" ca="false" dt2D="false" dtr="false" t="normal">F879*M879/1000</f>
        <v>1.4</v>
      </c>
    </row>
    <row outlineLevel="0" r="880">
      <c r="A880" s="88" t="n"/>
      <c r="B880" s="89" t="n"/>
      <c r="C880" s="89" t="n"/>
      <c r="D880" s="89" t="n"/>
      <c r="E880" s="88" t="s">
        <v>30</v>
      </c>
      <c r="F880" s="88" t="n">
        <v>1</v>
      </c>
      <c r="G880" s="88" t="n">
        <v>1</v>
      </c>
      <c r="H880" s="88" t="n"/>
      <c r="I880" s="88" t="s">
        <v>29</v>
      </c>
      <c r="J880" s="88" t="s">
        <v>29</v>
      </c>
      <c r="K880" s="88" t="s">
        <v>29</v>
      </c>
      <c r="L880" s="193" t="n">
        <v>13.5</v>
      </c>
      <c r="M880" s="270" t="n">
        <v>16</v>
      </c>
      <c r="N880" s="63" t="n">
        <f aca="false" ca="false" dt2D="false" dtr="false" t="normal">F880*M880/1000</f>
        <v>0.016</v>
      </c>
    </row>
    <row outlineLevel="0" r="881">
      <c r="A881" s="88" t="n"/>
      <c r="B881" s="89" t="n"/>
      <c r="C881" s="89" t="n"/>
      <c r="D881" s="89" t="n"/>
      <c r="E881" s="88" t="s">
        <v>61</v>
      </c>
      <c r="F881" s="88" t="n">
        <v>31.3</v>
      </c>
      <c r="G881" s="88" t="n">
        <v>25</v>
      </c>
      <c r="H881" s="88" t="n"/>
      <c r="I881" s="88" t="n">
        <v>0.25</v>
      </c>
      <c r="J881" s="88" t="n">
        <v>0.03</v>
      </c>
      <c r="K881" s="88" t="n">
        <v>0.71</v>
      </c>
      <c r="L881" s="88" t="n">
        <v>3.3</v>
      </c>
      <c r="M881" s="270" t="n">
        <v>137</v>
      </c>
      <c r="N881" s="63" t="n">
        <f aca="false" ca="false" dt2D="false" dtr="false" t="normal">F881*M881/1000</f>
        <v>4.2881</v>
      </c>
    </row>
    <row outlineLevel="0" r="882">
      <c r="A882" s="88" t="n"/>
      <c r="B882" s="89" t="n"/>
      <c r="C882" s="89" t="n"/>
      <c r="D882" s="89" t="n"/>
      <c r="E882" s="88" t="s">
        <v>51</v>
      </c>
      <c r="F882" s="88" t="n">
        <v>12.6</v>
      </c>
      <c r="G882" s="88" t="n">
        <v>10</v>
      </c>
      <c r="H882" s="88" t="n"/>
      <c r="I882" s="88" t="n">
        <v>0.13</v>
      </c>
      <c r="J882" s="88" t="n">
        <v>0.01</v>
      </c>
      <c r="K882" s="88" t="n">
        <v>0.71</v>
      </c>
      <c r="L882" s="88" t="n">
        <v>4.1</v>
      </c>
      <c r="M882" s="270" t="n">
        <v>45</v>
      </c>
      <c r="N882" s="63" t="n">
        <f aca="false" ca="false" dt2D="false" dtr="false" t="normal">F882*M882/1000</f>
        <v>0.567</v>
      </c>
    </row>
    <row customHeight="true" ht="22.5" outlineLevel="0" r="883">
      <c r="A883" s="88" t="s">
        <v>256</v>
      </c>
      <c r="B883" s="89" t="s">
        <v>257</v>
      </c>
      <c r="C883" s="89" t="s">
        <v>58</v>
      </c>
      <c r="D883" s="89" t="s">
        <v>58</v>
      </c>
      <c r="E883" s="88" t="s">
        <v>199</v>
      </c>
      <c r="F883" s="88" t="n">
        <v>25</v>
      </c>
      <c r="G883" s="88" t="n">
        <v>25</v>
      </c>
      <c r="H883" s="88" t="n"/>
      <c r="I883" s="193" t="n">
        <v>2.75</v>
      </c>
      <c r="J883" s="193" t="n">
        <v>1.5</v>
      </c>
      <c r="K883" s="193" t="n">
        <v>12.92</v>
      </c>
      <c r="L883" s="193" t="n">
        <v>74.61</v>
      </c>
      <c r="M883" s="270" t="n">
        <v>53</v>
      </c>
      <c r="N883" s="63" t="n">
        <f aca="false" ca="false" dt2D="false" dtr="false" t="normal">F883*M883/1000</f>
        <v>1.325</v>
      </c>
    </row>
    <row outlineLevel="0" r="884">
      <c r="A884" s="88" t="n"/>
      <c r="B884" s="91" t="s"/>
      <c r="C884" s="89" t="n"/>
      <c r="D884" s="89" t="n"/>
      <c r="E884" s="88" t="s">
        <v>51</v>
      </c>
      <c r="F884" s="88" t="n">
        <v>12.5</v>
      </c>
      <c r="G884" s="88" t="n">
        <v>10</v>
      </c>
      <c r="H884" s="88" t="n"/>
      <c r="I884" s="193" t="n">
        <v>0.13</v>
      </c>
      <c r="J884" s="193" t="n">
        <v>0.01</v>
      </c>
      <c r="K884" s="193" t="n">
        <v>0.71</v>
      </c>
      <c r="L884" s="193" t="n">
        <v>3.3</v>
      </c>
      <c r="M884" s="270" t="n">
        <v>45</v>
      </c>
      <c r="N884" s="63" t="n">
        <f aca="false" ca="false" dt2D="false" dtr="false" t="normal">F884*M884/1000</f>
        <v>0.5625</v>
      </c>
    </row>
    <row outlineLevel="0" r="885">
      <c r="A885" s="88" t="n"/>
      <c r="B885" s="89" t="n"/>
      <c r="C885" s="89" t="n"/>
      <c r="D885" s="89" t="n"/>
      <c r="E885" s="88" t="s">
        <v>60</v>
      </c>
      <c r="F885" s="88" t="n">
        <v>12</v>
      </c>
      <c r="G885" s="88" t="n">
        <v>10</v>
      </c>
      <c r="H885" s="88" t="n"/>
      <c r="I885" s="193" t="n">
        <v>0.14</v>
      </c>
      <c r="J885" s="193" t="s">
        <v>29</v>
      </c>
      <c r="K885" s="193" t="n">
        <v>0.91</v>
      </c>
      <c r="L885" s="193" t="n">
        <v>4.1</v>
      </c>
      <c r="M885" s="270" t="n">
        <v>40</v>
      </c>
      <c r="N885" s="63" t="n">
        <f aca="false" ca="false" dt2D="false" dtr="false" t="normal">F885*M885/1000</f>
        <v>0.48</v>
      </c>
    </row>
    <row outlineLevel="0" r="886">
      <c r="A886" s="88" t="n"/>
      <c r="B886" s="89" t="n"/>
      <c r="C886" s="89" t="n"/>
      <c r="D886" s="89" t="n"/>
      <c r="E886" s="88" t="s">
        <v>59</v>
      </c>
      <c r="F886" s="88" t="n">
        <v>100</v>
      </c>
      <c r="G886" s="88" t="n">
        <v>75</v>
      </c>
      <c r="H886" s="88" t="n"/>
      <c r="I886" s="88" t="n">
        <v>2</v>
      </c>
      <c r="J886" s="88" t="n">
        <v>0.28</v>
      </c>
      <c r="K886" s="88" t="n">
        <v>12.45</v>
      </c>
      <c r="L886" s="88" t="n">
        <v>57.61</v>
      </c>
      <c r="M886" s="270" t="n">
        <v>35</v>
      </c>
      <c r="N886" s="63" t="n">
        <f aca="false" ca="false" dt2D="false" dtr="false" t="normal">F886*M886/1000</f>
        <v>3.5</v>
      </c>
    </row>
    <row outlineLevel="0" r="887">
      <c r="A887" s="88" t="n"/>
      <c r="B887" s="89" t="n"/>
      <c r="C887" s="89" t="n"/>
      <c r="D887" s="89" t="n"/>
      <c r="E887" s="88" t="s">
        <v>31</v>
      </c>
      <c r="F887" s="88" t="n">
        <v>5</v>
      </c>
      <c r="G887" s="88" t="n">
        <v>5</v>
      </c>
      <c r="H887" s="88" t="n"/>
      <c r="I887" s="193" t="n">
        <v>0.04</v>
      </c>
      <c r="J887" s="193" t="n">
        <v>3.6</v>
      </c>
      <c r="K887" s="193" t="n">
        <v>0.06</v>
      </c>
      <c r="L887" s="193" t="n">
        <v>33.05</v>
      </c>
      <c r="M887" s="270" t="n">
        <v>670</v>
      </c>
      <c r="N887" s="63" t="n">
        <f aca="false" ca="false" dt2D="false" dtr="false" t="normal">F887*M887/1000</f>
        <v>3.35</v>
      </c>
    </row>
    <row outlineLevel="0" r="888">
      <c r="A888" s="88" t="n"/>
      <c r="B888" s="89" t="n"/>
      <c r="C888" s="89" t="n"/>
      <c r="D888" s="89" t="n"/>
      <c r="E888" s="88" t="s">
        <v>63</v>
      </c>
      <c r="F888" s="88" t="n">
        <v>40</v>
      </c>
      <c r="G888" s="88" t="n">
        <v>40</v>
      </c>
      <c r="H888" s="88" t="n"/>
      <c r="I888" s="193" t="n">
        <v>10.4</v>
      </c>
      <c r="J888" s="193" t="n">
        <v>6.48</v>
      </c>
      <c r="K888" s="193" t="s">
        <v>29</v>
      </c>
      <c r="L888" s="193" t="n">
        <v>88.29</v>
      </c>
      <c r="M888" s="270" t="n">
        <v>440</v>
      </c>
      <c r="N888" s="63" t="n">
        <f aca="false" ca="false" dt2D="false" dtr="false" t="normal">F888*M888/1000</f>
        <v>17.6</v>
      </c>
    </row>
    <row customHeight="true" ht="22.5" outlineLevel="0" r="889">
      <c r="A889" s="88" t="s">
        <v>160</v>
      </c>
      <c r="B889" s="89" t="s">
        <v>161</v>
      </c>
      <c r="C889" s="90" t="n"/>
      <c r="D889" s="90" t="n"/>
      <c r="E889" s="88" t="s">
        <v>67</v>
      </c>
      <c r="F889" s="88" t="n">
        <v>38.47</v>
      </c>
      <c r="G889" s="88" t="n">
        <v>29.47</v>
      </c>
      <c r="H889" s="88" t="n"/>
      <c r="I889" s="88" t="n">
        <v>6.32</v>
      </c>
      <c r="J889" s="88" t="n">
        <v>8.54</v>
      </c>
      <c r="K889" s="88" t="n"/>
      <c r="L889" s="88" t="n">
        <v>90.6</v>
      </c>
      <c r="M889" s="270" t="n">
        <v>440</v>
      </c>
      <c r="N889" s="63" t="n">
        <f aca="false" ca="false" dt2D="false" dtr="false" t="normal">F889*M889/1000</f>
        <v>16.9268</v>
      </c>
    </row>
    <row outlineLevel="0" r="890">
      <c r="A890" s="88" t="n"/>
      <c r="B890" s="91" t="s"/>
      <c r="C890" s="92" t="n">
        <v>41</v>
      </c>
      <c r="D890" s="92" t="n">
        <v>41</v>
      </c>
      <c r="E890" s="88" t="s">
        <v>60</v>
      </c>
      <c r="F890" s="88" t="n">
        <v>0.6</v>
      </c>
      <c r="G890" s="88" t="n">
        <v>0.6</v>
      </c>
      <c r="H890" s="88" t="n"/>
      <c r="I890" s="88" t="s">
        <v>29</v>
      </c>
      <c r="J890" s="88" t="s">
        <v>29</v>
      </c>
      <c r="K890" s="88" t="s">
        <v>29</v>
      </c>
      <c r="L890" s="88" t="n">
        <v>0.21</v>
      </c>
      <c r="M890" s="270" t="n">
        <v>40</v>
      </c>
      <c r="N890" s="63" t="n">
        <f aca="false" ca="false" dt2D="false" dtr="false" t="normal">F890*M890/1000</f>
        <v>0.024</v>
      </c>
    </row>
    <row outlineLevel="0" r="891">
      <c r="A891" s="88" t="n"/>
      <c r="B891" s="89" t="n"/>
      <c r="C891" s="89" t="n"/>
      <c r="D891" s="89" t="n"/>
      <c r="E891" s="88" t="s">
        <v>106</v>
      </c>
      <c r="F891" s="88" t="n">
        <v>2</v>
      </c>
      <c r="G891" s="88" t="n">
        <v>2</v>
      </c>
      <c r="H891" s="88" t="n"/>
      <c r="I891" s="88" t="n">
        <v>0.22</v>
      </c>
      <c r="J891" s="88" t="n">
        <v>0.02</v>
      </c>
      <c r="K891" s="88" t="n">
        <v>1.44</v>
      </c>
      <c r="L891" s="88" t="n">
        <v>6.62</v>
      </c>
      <c r="M891" s="270" t="n">
        <v>100</v>
      </c>
      <c r="N891" s="63" t="n">
        <f aca="false" ca="false" dt2D="false" dtr="false" t="normal">F891*M891/1000</f>
        <v>0.2</v>
      </c>
    </row>
    <row outlineLevel="0" r="892">
      <c r="A892" s="88" t="n"/>
      <c r="B892" s="89" t="n"/>
      <c r="C892" s="89" t="n"/>
      <c r="D892" s="89" t="n"/>
      <c r="E892" s="88" t="s">
        <v>162</v>
      </c>
      <c r="F892" s="88" t="n">
        <v>7</v>
      </c>
      <c r="G892" s="88" t="n">
        <v>7</v>
      </c>
      <c r="H892" s="88" t="n"/>
      <c r="I892" s="88" t="n">
        <v>0.57</v>
      </c>
      <c r="J892" s="88" t="n">
        <v>0.06</v>
      </c>
      <c r="K892" s="88" t="n">
        <v>0.47</v>
      </c>
      <c r="L892" s="88" t="n">
        <v>15.82</v>
      </c>
      <c r="M892" s="270" t="n">
        <v>51</v>
      </c>
      <c r="N892" s="63" t="n">
        <f aca="false" ca="false" dt2D="false" dtr="false" t="normal">F892*M892/1000</f>
        <v>0.357</v>
      </c>
    </row>
    <row outlineLevel="0" r="893">
      <c r="A893" s="88" t="n"/>
      <c r="B893" s="89" t="n"/>
      <c r="C893" s="89" t="n"/>
      <c r="D893" s="89" t="n"/>
      <c r="E893" s="88" t="s">
        <v>30</v>
      </c>
      <c r="F893" s="88" t="n">
        <v>0.6</v>
      </c>
      <c r="G893" s="88" t="n">
        <v>0.6</v>
      </c>
      <c r="H893" s="88" t="n"/>
      <c r="I893" s="88" t="s">
        <v>29</v>
      </c>
      <c r="J893" s="88" t="s">
        <v>29</v>
      </c>
      <c r="K893" s="88" t="s">
        <v>29</v>
      </c>
      <c r="L893" s="88" t="s">
        <v>29</v>
      </c>
      <c r="M893" s="270" t="n">
        <v>16</v>
      </c>
      <c r="N893" s="63" t="n">
        <f aca="false" ca="false" dt2D="false" dtr="false" t="normal">F893*M893/1000</f>
        <v>0.0096</v>
      </c>
    </row>
    <row outlineLevel="0" r="894">
      <c r="A894" s="88" t="n"/>
      <c r="B894" s="89" t="n"/>
      <c r="C894" s="89" t="n"/>
      <c r="D894" s="89" t="n"/>
      <c r="E894" s="88" t="s">
        <v>69</v>
      </c>
      <c r="F894" s="88" t="n">
        <v>2</v>
      </c>
      <c r="G894" s="88" t="n">
        <v>2</v>
      </c>
      <c r="H894" s="88" t="n"/>
      <c r="I894" s="88" t="s">
        <v>29</v>
      </c>
      <c r="J894" s="88" t="n">
        <v>1.99</v>
      </c>
      <c r="K894" s="88" t="s">
        <v>29</v>
      </c>
      <c r="L894" s="88" t="n">
        <v>17.98</v>
      </c>
      <c r="M894" s="270" t="n">
        <v>140</v>
      </c>
      <c r="N894" s="63" t="n">
        <f aca="false" ca="false" dt2D="false" dtr="false" t="normal">F894*M894/1000</f>
        <v>0.28</v>
      </c>
    </row>
    <row customHeight="true" ht="11.25" outlineLevel="0" r="895">
      <c r="A895" s="83" t="s">
        <v>130</v>
      </c>
      <c r="B895" s="85" t="s">
        <v>454</v>
      </c>
      <c r="C895" s="141" t="n"/>
      <c r="D895" s="141" t="n"/>
      <c r="E895" s="83" t="s">
        <v>455</v>
      </c>
      <c r="F895" s="83" t="n">
        <v>33.3</v>
      </c>
      <c r="G895" s="83" t="n"/>
      <c r="H895" s="85" t="n"/>
      <c r="I895" s="83" t="n">
        <v>5.99</v>
      </c>
      <c r="J895" s="83" t="n">
        <v>1.55</v>
      </c>
      <c r="K895" s="83" t="n">
        <v>29.76</v>
      </c>
      <c r="L895" s="83" t="n">
        <v>157.9</v>
      </c>
      <c r="M895" s="270" t="n">
        <v>36</v>
      </c>
      <c r="N895" s="63" t="n">
        <f aca="false" ca="false" dt2D="false" dtr="false" t="normal">F895*M895/1000</f>
        <v>1.1988</v>
      </c>
    </row>
    <row outlineLevel="0" r="896">
      <c r="A896" s="83" t="n"/>
      <c r="B896" s="142" t="s"/>
      <c r="C896" s="143" t="n">
        <v>100</v>
      </c>
      <c r="D896" s="143" t="n">
        <v>150</v>
      </c>
      <c r="E896" s="83" t="s">
        <v>31</v>
      </c>
      <c r="F896" s="83" t="n">
        <v>5</v>
      </c>
      <c r="G896" s="83" t="n"/>
      <c r="H896" s="85" t="n"/>
      <c r="I896" s="83" t="n">
        <v>0.04</v>
      </c>
      <c r="J896" s="83" t="n">
        <v>3.6</v>
      </c>
      <c r="K896" s="83" t="n">
        <v>0.13</v>
      </c>
      <c r="L896" s="83" t="n">
        <v>33.6</v>
      </c>
      <c r="M896" s="270" t="n">
        <v>670</v>
      </c>
      <c r="N896" s="63" t="n">
        <f aca="false" ca="false" dt2D="false" dtr="false" t="normal">F896*M896/1000</f>
        <v>3.35</v>
      </c>
    </row>
    <row outlineLevel="0" r="897">
      <c r="A897" s="83" t="n"/>
      <c r="B897" s="84" t="n"/>
      <c r="C897" s="84" t="n"/>
      <c r="D897" s="84" t="n"/>
      <c r="E897" s="83" t="s">
        <v>30</v>
      </c>
      <c r="F897" s="83" t="n">
        <v>1</v>
      </c>
      <c r="G897" s="83" t="n"/>
      <c r="H897" s="85" t="n"/>
      <c r="I897" s="83" t="n"/>
      <c r="J897" s="83" t="n"/>
      <c r="K897" s="83" t="n"/>
      <c r="L897" s="83" t="n"/>
      <c r="M897" s="270" t="n">
        <v>16</v>
      </c>
      <c r="N897" s="63" t="n">
        <f aca="false" ca="false" dt2D="false" dtr="false" t="normal">F897*M897/1000</f>
        <v>0.016</v>
      </c>
    </row>
    <row customHeight="true" ht="11.25" outlineLevel="0" r="898">
      <c r="A898" s="88" t="s">
        <v>164</v>
      </c>
      <c r="B898" s="95" t="s">
        <v>165</v>
      </c>
      <c r="C898" s="95" t="n"/>
      <c r="D898" s="95" t="n"/>
      <c r="E898" s="88" t="s">
        <v>69</v>
      </c>
      <c r="F898" s="88" t="n">
        <v>1</v>
      </c>
      <c r="G898" s="88" t="n"/>
      <c r="H898" s="88" t="n"/>
      <c r="I898" s="88" t="n"/>
      <c r="J898" s="88" t="n">
        <v>0.99</v>
      </c>
      <c r="K898" s="88" t="n"/>
      <c r="L898" s="88" t="n">
        <v>8.99</v>
      </c>
      <c r="M898" s="270" t="n">
        <v>140</v>
      </c>
      <c r="N898" s="63" t="n">
        <f aca="false" ca="false" dt2D="false" dtr="false" t="normal">F898*M898/1000</f>
        <v>0.14</v>
      </c>
    </row>
    <row outlineLevel="0" r="899">
      <c r="A899" s="88" t="n"/>
      <c r="B899" s="89" t="n"/>
      <c r="C899" s="89" t="n"/>
      <c r="D899" s="89" t="n"/>
      <c r="E899" s="88" t="s">
        <v>73</v>
      </c>
      <c r="F899" s="88" t="n">
        <v>2.5</v>
      </c>
      <c r="G899" s="88" t="n"/>
      <c r="H899" s="88" t="n"/>
      <c r="I899" s="88" t="n">
        <v>0.26</v>
      </c>
      <c r="J899" s="88" t="n">
        <v>0.02</v>
      </c>
      <c r="K899" s="88" t="n">
        <v>1.71</v>
      </c>
      <c r="L899" s="88" t="n">
        <v>8.35</v>
      </c>
      <c r="M899" s="270" t="n">
        <v>40</v>
      </c>
      <c r="N899" s="63" t="n">
        <f aca="false" ca="false" dt2D="false" dtr="false" t="normal">F899*M899/1000</f>
        <v>0.1</v>
      </c>
    </row>
    <row customHeight="true" ht="13.5" outlineLevel="0" r="900">
      <c r="A900" s="88" t="n"/>
      <c r="B900" s="89" t="n"/>
      <c r="C900" s="89" t="n"/>
      <c r="D900" s="89" t="n"/>
      <c r="E900" s="88" t="s">
        <v>392</v>
      </c>
      <c r="F900" s="88" t="n">
        <v>5</v>
      </c>
      <c r="G900" s="88" t="n"/>
      <c r="H900" s="88" t="n"/>
      <c r="I900" s="88" t="n">
        <v>0.18</v>
      </c>
      <c r="J900" s="88" t="s">
        <v>29</v>
      </c>
      <c r="K900" s="88" t="n">
        <v>0.62</v>
      </c>
      <c r="L900" s="88" t="n">
        <v>3.4</v>
      </c>
      <c r="M900" s="270" t="n">
        <v>175</v>
      </c>
      <c r="N900" s="63" t="n">
        <f aca="false" ca="false" dt2D="false" dtr="false" t="normal">F900*M900/1000</f>
        <v>0.875</v>
      </c>
    </row>
    <row outlineLevel="0" r="901">
      <c r="A901" s="88" t="n"/>
      <c r="B901" s="89" t="n"/>
      <c r="C901" s="89" t="n"/>
      <c r="D901" s="89" t="n"/>
      <c r="E901" s="88" t="s">
        <v>51</v>
      </c>
      <c r="F901" s="88" t="n">
        <v>5</v>
      </c>
      <c r="G901" s="88" t="n">
        <v>4</v>
      </c>
      <c r="H901" s="88" t="n"/>
      <c r="I901" s="88" t="n">
        <v>0.05</v>
      </c>
      <c r="J901" s="88" t="n">
        <v>0</v>
      </c>
      <c r="K901" s="88" t="n">
        <v>0.28</v>
      </c>
      <c r="L901" s="88" t="n">
        <v>1.32</v>
      </c>
      <c r="M901" s="270" t="n">
        <v>45</v>
      </c>
      <c r="N901" s="63" t="n">
        <f aca="false" ca="false" dt2D="false" dtr="false" t="normal">F901*M901/1000</f>
        <v>0.225</v>
      </c>
    </row>
    <row outlineLevel="0" r="902">
      <c r="A902" s="88" t="n"/>
      <c r="B902" s="89" t="n"/>
      <c r="C902" s="89" t="n"/>
      <c r="D902" s="89" t="n"/>
      <c r="E902" s="88" t="s">
        <v>60</v>
      </c>
      <c r="F902" s="88" t="n">
        <v>1.2</v>
      </c>
      <c r="G902" s="88" t="n">
        <v>1</v>
      </c>
      <c r="H902" s="88" t="n"/>
      <c r="I902" s="88" t="n">
        <v>0.01</v>
      </c>
      <c r="J902" s="88" t="s">
        <v>29</v>
      </c>
      <c r="K902" s="88" t="n">
        <v>0.09</v>
      </c>
      <c r="L902" s="88" t="n">
        <v>0.41</v>
      </c>
      <c r="M902" s="270" t="n">
        <v>40</v>
      </c>
      <c r="N902" s="63" t="n">
        <f aca="false" ca="false" dt2D="false" dtr="false" t="normal">F902*M902/1000</f>
        <v>0.048</v>
      </c>
    </row>
    <row customFormat="true" customHeight="true" ht="11.25" outlineLevel="0" r="903" s="339">
      <c r="A903" s="88" t="n"/>
      <c r="B903" s="89" t="n"/>
      <c r="C903" s="89" t="n"/>
      <c r="D903" s="89" t="n"/>
      <c r="E903" s="88" t="s">
        <v>28</v>
      </c>
      <c r="F903" s="88" t="n">
        <v>0.7</v>
      </c>
      <c r="G903" s="88" t="n"/>
      <c r="H903" s="88" t="n"/>
      <c r="I903" s="88" t="s">
        <v>29</v>
      </c>
      <c r="J903" s="88" t="s">
        <v>29</v>
      </c>
      <c r="K903" s="88" t="n">
        <v>0.79</v>
      </c>
      <c r="L903" s="88" t="n">
        <v>3.03</v>
      </c>
      <c r="M903" s="270" t="n">
        <v>80</v>
      </c>
      <c r="N903" s="63" t="n">
        <f aca="false" ca="false" dt2D="false" dtr="false" t="normal">F903*M903/1000</f>
        <v>0.056</v>
      </c>
    </row>
    <row customHeight="true" ht="11.25" outlineLevel="0" r="904">
      <c r="A904" s="83" t="s">
        <v>171</v>
      </c>
      <c r="B904" s="84" t="s">
        <v>172</v>
      </c>
      <c r="C904" s="102" t="n"/>
      <c r="D904" s="102" t="n"/>
      <c r="E904" s="83" t="s">
        <v>53</v>
      </c>
      <c r="F904" s="83" t="n">
        <v>25</v>
      </c>
      <c r="G904" s="83" t="n">
        <v>22</v>
      </c>
      <c r="H904" s="85" t="n"/>
      <c r="I904" s="83" t="n">
        <v>0.1</v>
      </c>
      <c r="J904" s="83" t="n">
        <v>0.09</v>
      </c>
      <c r="K904" s="83" t="n">
        <v>2.2</v>
      </c>
      <c r="L904" s="83" t="n">
        <v>9.9</v>
      </c>
      <c r="M904" s="270" t="n">
        <v>100</v>
      </c>
      <c r="N904" s="63" t="n">
        <f aca="false" ca="false" dt2D="false" dtr="false" t="normal">F904*M904/1000</f>
        <v>2.5</v>
      </c>
    </row>
    <row outlineLevel="0" r="905">
      <c r="A905" s="83" t="n"/>
      <c r="B905" s="87" t="s"/>
      <c r="C905" s="103" t="n">
        <v>200</v>
      </c>
      <c r="D905" s="103" t="n">
        <v>200</v>
      </c>
      <c r="E905" s="83" t="s">
        <v>28</v>
      </c>
      <c r="F905" s="83" t="n">
        <v>20</v>
      </c>
      <c r="G905" s="83" t="n">
        <v>20</v>
      </c>
      <c r="H905" s="85" t="n"/>
      <c r="I905" s="83" t="n"/>
      <c r="J905" s="83" t="n"/>
      <c r="K905" s="83" t="n">
        <v>19.96</v>
      </c>
      <c r="L905" s="83" t="n">
        <v>75.8</v>
      </c>
      <c r="M905" s="270" t="n">
        <v>80</v>
      </c>
      <c r="N905" s="63" t="n">
        <f aca="false" ca="false" dt2D="false" dtr="false" t="normal">F905*M905/1000</f>
        <v>1.6</v>
      </c>
    </row>
    <row outlineLevel="0" r="906">
      <c r="A906" s="83" t="n"/>
      <c r="B906" s="84" t="s">
        <v>81</v>
      </c>
      <c r="C906" s="84" t="s">
        <v>82</v>
      </c>
      <c r="D906" s="84" t="s">
        <v>83</v>
      </c>
      <c r="E906" s="104" t="s">
        <v>84</v>
      </c>
      <c r="F906" s="104" t="n">
        <v>40</v>
      </c>
      <c r="G906" s="104" t="n">
        <v>40</v>
      </c>
      <c r="H906" s="88" t="n">
        <v>40</v>
      </c>
      <c r="I906" s="83" t="n">
        <v>3.48</v>
      </c>
      <c r="J906" s="83" t="n">
        <v>0.6</v>
      </c>
      <c r="K906" s="83" t="n">
        <v>16</v>
      </c>
      <c r="L906" s="83" t="n">
        <v>83.6</v>
      </c>
      <c r="M906" s="270" t="n">
        <v>65</v>
      </c>
      <c r="N906" s="63" t="n">
        <f aca="false" ca="false" dt2D="false" dtr="false" t="normal">F906*M906/1000</f>
        <v>2.6</v>
      </c>
    </row>
    <row outlineLevel="0" r="907">
      <c r="A907" s="83" t="n"/>
      <c r="B907" s="84" t="n"/>
      <c r="C907" s="84" t="n"/>
      <c r="D907" s="84" t="n"/>
      <c r="E907" s="83" t="s">
        <v>85</v>
      </c>
      <c r="F907" s="83" t="n">
        <v>80</v>
      </c>
      <c r="G907" s="83" t="n">
        <v>80</v>
      </c>
      <c r="H907" s="85" t="n">
        <v>80</v>
      </c>
      <c r="I907" s="83" t="n">
        <v>5.28</v>
      </c>
      <c r="J907" s="83" t="n">
        <v>0.96</v>
      </c>
      <c r="K907" s="83" t="n">
        <v>28.24</v>
      </c>
      <c r="L907" s="83" t="n">
        <v>144.8</v>
      </c>
      <c r="M907" s="270" t="n">
        <v>51</v>
      </c>
      <c r="N907" s="63" t="n">
        <f aca="false" ca="false" dt2D="false" dtr="false" t="normal">F907*M907/1000</f>
        <v>4.08</v>
      </c>
    </row>
    <row customHeight="true" ht="15" outlineLevel="0" r="908">
      <c r="A908" s="88" t="s">
        <v>261</v>
      </c>
      <c r="B908" s="89" t="s">
        <v>262</v>
      </c>
      <c r="C908" s="89" t="n"/>
      <c r="D908" s="89" t="n"/>
      <c r="E908" s="88" t="s">
        <v>136</v>
      </c>
      <c r="F908" s="88" t="n">
        <v>1.74</v>
      </c>
      <c r="G908" s="88" t="n">
        <v>1.74</v>
      </c>
      <c r="H908" s="88" t="n"/>
      <c r="I908" s="88" t="n">
        <v>0.17</v>
      </c>
      <c r="J908" s="88" t="n">
        <v>0.02</v>
      </c>
      <c r="K908" s="88" t="n">
        <v>1.19</v>
      </c>
      <c r="L908" s="88" t="n">
        <v>5.81</v>
      </c>
      <c r="M908" s="270" t="n">
        <v>40</v>
      </c>
      <c r="N908" s="63" t="n">
        <f aca="false" ca="false" dt2D="false" dtr="false" t="normal">F908*M908/1000</f>
        <v>0.0696</v>
      </c>
    </row>
    <row customHeight="true" ht="12" outlineLevel="0" r="909">
      <c r="A909" s="88" t="s">
        <v>263</v>
      </c>
      <c r="B909" s="91" t="s"/>
      <c r="C909" s="89" t="n">
        <v>75</v>
      </c>
      <c r="D909" s="89" t="n">
        <v>75</v>
      </c>
      <c r="E909" s="88" t="s">
        <v>73</v>
      </c>
      <c r="F909" s="88" t="n">
        <v>37</v>
      </c>
      <c r="G909" s="88" t="n">
        <v>37</v>
      </c>
      <c r="H909" s="88" t="n"/>
      <c r="I909" s="88" t="n">
        <v>3.81</v>
      </c>
      <c r="J909" s="88" t="n">
        <v>0.4</v>
      </c>
      <c r="K909" s="88" t="n">
        <v>25.48</v>
      </c>
      <c r="L909" s="88" t="n">
        <v>123.6</v>
      </c>
      <c r="M909" s="270" t="n">
        <v>40</v>
      </c>
      <c r="N909" s="63" t="n">
        <f aca="false" ca="false" dt2D="false" dtr="false" t="normal">F909*M909/1000</f>
        <v>1.48</v>
      </c>
    </row>
    <row outlineLevel="0" r="910">
      <c r="A910" s="100" t="s"/>
      <c r="B910" s="89" t="n"/>
      <c r="C910" s="89" t="n"/>
      <c r="D910" s="89" t="n"/>
      <c r="E910" s="88" t="s">
        <v>28</v>
      </c>
      <c r="F910" s="88" t="n">
        <v>20</v>
      </c>
      <c r="G910" s="88" t="n">
        <v>20</v>
      </c>
      <c r="H910" s="88" t="n"/>
      <c r="I910" s="88" t="s">
        <v>29</v>
      </c>
      <c r="J910" s="88" t="s">
        <v>29</v>
      </c>
      <c r="K910" s="88" t="n">
        <v>1.96</v>
      </c>
      <c r="L910" s="88" t="n">
        <v>7.8</v>
      </c>
      <c r="M910" s="270" t="n">
        <v>80</v>
      </c>
      <c r="N910" s="63" t="n">
        <f aca="false" ca="false" dt2D="false" dtr="false" t="normal">F910*M910/1000</f>
        <v>1.6</v>
      </c>
    </row>
    <row outlineLevel="0" r="911">
      <c r="A911" s="88" t="n"/>
      <c r="B911" s="89" t="n"/>
      <c r="C911" s="89" t="n"/>
      <c r="D911" s="89" t="n"/>
      <c r="E911" s="88" t="s">
        <v>31</v>
      </c>
      <c r="F911" s="88" t="n">
        <v>1.68</v>
      </c>
      <c r="G911" s="88" t="n">
        <v>1.68</v>
      </c>
      <c r="H911" s="88" t="n"/>
      <c r="I911" s="88" t="n">
        <v>0.01</v>
      </c>
      <c r="J911" s="88" t="n">
        <v>1.22</v>
      </c>
      <c r="K911" s="88" t="n">
        <v>0.04</v>
      </c>
      <c r="L911" s="88" t="n">
        <v>11.1</v>
      </c>
      <c r="M911" s="270" t="n">
        <v>670</v>
      </c>
      <c r="N911" s="63" t="n">
        <f aca="false" ca="false" dt2D="false" dtr="false" t="normal">F911*M911/1000</f>
        <v>1.1256</v>
      </c>
    </row>
    <row outlineLevel="0" r="912">
      <c r="A912" s="88" t="n"/>
      <c r="B912" s="89" t="n"/>
      <c r="C912" s="89" t="n"/>
      <c r="D912" s="89" t="n"/>
      <c r="E912" s="88" t="s">
        <v>104</v>
      </c>
      <c r="F912" s="88" t="n">
        <v>0.48</v>
      </c>
      <c r="G912" s="88" t="n">
        <v>20</v>
      </c>
      <c r="H912" s="88" t="n"/>
      <c r="I912" s="88" t="n">
        <v>0.2</v>
      </c>
      <c r="J912" s="88" t="n">
        <v>0.2</v>
      </c>
      <c r="K912" s="88" t="n">
        <v>0.01</v>
      </c>
      <c r="L912" s="88" t="n">
        <v>2.73</v>
      </c>
      <c r="M912" s="270" t="n">
        <v>12</v>
      </c>
      <c r="N912" s="63" t="n">
        <f aca="false" ca="false" dt2D="false" dtr="false" t="normal">F912*M912</f>
        <v>5.76</v>
      </c>
    </row>
    <row outlineLevel="0" r="913">
      <c r="A913" s="88" t="n"/>
      <c r="B913" s="89" t="n"/>
      <c r="C913" s="89" t="n"/>
      <c r="D913" s="89" t="n"/>
      <c r="E913" s="88" t="s">
        <v>30</v>
      </c>
      <c r="F913" s="88" t="n">
        <v>0.005</v>
      </c>
      <c r="G913" s="88" t="n">
        <v>0.005</v>
      </c>
      <c r="H913" s="88" t="n"/>
      <c r="I913" s="88" t="s">
        <v>29</v>
      </c>
      <c r="J913" s="88" t="s">
        <v>29</v>
      </c>
      <c r="K913" s="88" t="s">
        <v>29</v>
      </c>
      <c r="L913" s="88" t="s">
        <v>29</v>
      </c>
      <c r="M913" s="270" t="n">
        <v>16</v>
      </c>
      <c r="N913" s="63" t="n">
        <f aca="false" ca="false" dt2D="false" dtr="false" t="normal">F913*M913/1000</f>
        <v>0.00008</v>
      </c>
    </row>
    <row outlineLevel="0" r="914">
      <c r="A914" s="88" t="n"/>
      <c r="B914" s="89" t="n"/>
      <c r="C914" s="89" t="n"/>
      <c r="D914" s="89" t="n"/>
      <c r="E914" s="88" t="s">
        <v>139</v>
      </c>
      <c r="F914" s="88" t="n">
        <v>1.1</v>
      </c>
      <c r="G914" s="88" t="n">
        <v>1.1</v>
      </c>
      <c r="H914" s="88" t="n"/>
      <c r="I914" s="88" t="s">
        <v>29</v>
      </c>
      <c r="J914" s="88" t="s">
        <v>29</v>
      </c>
      <c r="K914" s="88" t="s">
        <v>29</v>
      </c>
      <c r="L914" s="88" t="s">
        <v>29</v>
      </c>
      <c r="M914" s="270" t="n">
        <v>400</v>
      </c>
      <c r="N914" s="63" t="n">
        <f aca="false" ca="false" dt2D="false" dtr="false" t="normal">F914*M914/1000</f>
        <v>0.44</v>
      </c>
    </row>
    <row customHeight="true" ht="12" outlineLevel="0" r="915">
      <c r="A915" s="88" t="n"/>
      <c r="B915" s="89" t="n"/>
      <c r="C915" s="89" t="n"/>
      <c r="D915" s="89" t="n"/>
      <c r="E915" s="88" t="s">
        <v>274</v>
      </c>
      <c r="F915" s="88" t="n">
        <v>25.2</v>
      </c>
      <c r="G915" s="88" t="n">
        <v>25.2</v>
      </c>
      <c r="H915" s="88" t="n"/>
      <c r="I915" s="88" t="n">
        <v>4.21</v>
      </c>
      <c r="J915" s="88" t="n">
        <v>2.27</v>
      </c>
      <c r="K915" s="88" t="n">
        <v>0.5</v>
      </c>
      <c r="L915" s="88" t="n">
        <v>40.07</v>
      </c>
      <c r="M915" s="270" t="n">
        <v>310</v>
      </c>
      <c r="N915" s="63" t="n">
        <f aca="false" ca="false" dt2D="false" dtr="false" t="normal">F915*M915/1000</f>
        <v>7.812</v>
      </c>
    </row>
    <row outlineLevel="0" r="916">
      <c r="A916" s="88" t="n"/>
      <c r="B916" s="89" t="n"/>
      <c r="C916" s="89" t="n"/>
      <c r="D916" s="89" t="n"/>
      <c r="E916" s="88" t="s">
        <v>104</v>
      </c>
      <c r="F916" s="88" t="n">
        <v>0.06</v>
      </c>
      <c r="G916" s="88" t="n">
        <v>2.4</v>
      </c>
      <c r="H916" s="88" t="n"/>
      <c r="I916" s="88" t="n">
        <v>0.43</v>
      </c>
      <c r="J916" s="88" t="n">
        <v>0.39</v>
      </c>
      <c r="K916" s="88" t="n">
        <v>0.02</v>
      </c>
      <c r="L916" s="88" t="n">
        <v>5.3</v>
      </c>
      <c r="M916" s="270" t="n">
        <v>12</v>
      </c>
      <c r="N916" s="63" t="n">
        <f aca="false" ca="false" dt2D="false" dtr="false" t="normal">F916*M916</f>
        <v>0.72</v>
      </c>
    </row>
    <row outlineLevel="0" r="917">
      <c r="A917" s="88" t="n"/>
      <c r="B917" s="89" t="n"/>
      <c r="C917" s="89" t="n"/>
      <c r="D917" s="89" t="n"/>
      <c r="E917" s="88" t="s">
        <v>28</v>
      </c>
      <c r="F917" s="88" t="n">
        <v>2.4</v>
      </c>
      <c r="G917" s="88" t="n">
        <v>2.4</v>
      </c>
      <c r="H917" s="88" t="n"/>
      <c r="I917" s="88" t="s">
        <v>29</v>
      </c>
      <c r="J917" s="88" t="s">
        <v>29</v>
      </c>
      <c r="K917" s="88" t="n">
        <v>2.39</v>
      </c>
      <c r="L917" s="88" t="n">
        <v>9.09</v>
      </c>
      <c r="M917" s="270" t="n">
        <v>80</v>
      </c>
      <c r="N917" s="63" t="n">
        <f aca="false" ca="false" dt2D="false" dtr="false" t="normal">F917*M917/1000</f>
        <v>0.192</v>
      </c>
    </row>
    <row outlineLevel="0" r="918">
      <c r="A918" s="88" t="n"/>
      <c r="B918" s="89" t="n"/>
      <c r="C918" s="89" t="n"/>
      <c r="D918" s="89" t="n"/>
      <c r="E918" s="88" t="s">
        <v>73</v>
      </c>
      <c r="F918" s="88" t="n">
        <v>1.2</v>
      </c>
      <c r="G918" s="88" t="n">
        <v>1.2</v>
      </c>
      <c r="H918" s="88" t="n"/>
      <c r="I918" s="88" t="s">
        <v>29</v>
      </c>
      <c r="J918" s="88" t="s">
        <v>29</v>
      </c>
      <c r="K918" s="191" t="n">
        <v>1</v>
      </c>
      <c r="L918" s="191" t="n">
        <v>4</v>
      </c>
      <c r="M918" s="270" t="n">
        <v>40</v>
      </c>
      <c r="N918" s="63" t="n">
        <f aca="false" ca="false" dt2D="false" dtr="false" t="normal">F918*M918/1000</f>
        <v>0.048</v>
      </c>
    </row>
    <row customHeight="true" ht="12.75" outlineLevel="0" r="919">
      <c r="A919" s="88" t="n"/>
      <c r="B919" s="89" t="n"/>
      <c r="C919" s="89" t="n"/>
      <c r="D919" s="89" t="n"/>
      <c r="E919" s="88" t="s">
        <v>91</v>
      </c>
      <c r="F919" s="88" t="n">
        <v>0.04</v>
      </c>
      <c r="G919" s="88" t="n">
        <v>1.6</v>
      </c>
      <c r="H919" s="88" t="n"/>
      <c r="I919" s="88" t="n">
        <v>0.18</v>
      </c>
      <c r="J919" s="88" t="n">
        <v>0.17</v>
      </c>
      <c r="K919" s="88" t="s">
        <v>29</v>
      </c>
      <c r="L919" s="88" t="n">
        <v>2.35</v>
      </c>
      <c r="M919" s="270" t="n">
        <v>12</v>
      </c>
      <c r="N919" s="63" t="n">
        <f aca="false" ca="false" dt2D="false" dtr="false" t="normal">F919*M919</f>
        <v>0.48</v>
      </c>
    </row>
    <row customHeight="true" ht="21.75" outlineLevel="0" r="920">
      <c r="A920" s="88" t="n"/>
      <c r="B920" s="89" t="n"/>
      <c r="C920" s="89" t="n"/>
      <c r="D920" s="89" t="n"/>
      <c r="E920" s="88" t="s">
        <v>93</v>
      </c>
      <c r="F920" s="88" t="n">
        <v>0.25</v>
      </c>
      <c r="G920" s="88" t="n">
        <v>0.25</v>
      </c>
      <c r="H920" s="88" t="n"/>
      <c r="I920" s="88" t="s">
        <v>29</v>
      </c>
      <c r="J920" s="88" t="n">
        <v>0.24</v>
      </c>
      <c r="K920" s="88" t="s">
        <v>29</v>
      </c>
      <c r="L920" s="88" t="n">
        <v>2.25</v>
      </c>
      <c r="M920" s="270" t="n">
        <v>140</v>
      </c>
      <c r="N920" s="63" t="n">
        <f aca="false" ca="false" dt2D="false" dtr="false" t="normal">F920*M920/1000</f>
        <v>0.035</v>
      </c>
    </row>
    <row outlineLevel="0" r="921">
      <c r="A921" s="88" t="n"/>
      <c r="B921" s="84" t="s">
        <v>404</v>
      </c>
      <c r="C921" s="84" t="n">
        <v>100</v>
      </c>
      <c r="D921" s="84" t="n">
        <v>100</v>
      </c>
      <c r="E921" s="83" t="s">
        <v>404</v>
      </c>
      <c r="F921" s="83" t="n">
        <v>100</v>
      </c>
      <c r="G921" s="83" t="n">
        <v>100</v>
      </c>
      <c r="H921" s="85" t="n"/>
      <c r="I921" s="86" t="n">
        <v>0.2</v>
      </c>
      <c r="J921" s="86" t="n">
        <v>5.4</v>
      </c>
      <c r="K921" s="86" t="n">
        <v>32</v>
      </c>
      <c r="L921" s="86" t="n">
        <v>144</v>
      </c>
      <c r="M921" s="270" t="n">
        <v>500</v>
      </c>
      <c r="N921" s="63" t="n">
        <f aca="false" ca="false" dt2D="false" dtr="false" t="normal">F921*M921/1000</f>
        <v>50</v>
      </c>
    </row>
    <row customHeight="true" ht="11.25" outlineLevel="0" r="922">
      <c r="A922" s="187" t="s">
        <v>140</v>
      </c>
      <c r="B922" s="188" t="s"/>
      <c r="C922" s="189" t="n"/>
      <c r="D922" s="189" t="n"/>
      <c r="E922" s="88" t="n"/>
      <c r="F922" s="88" t="n"/>
      <c r="G922" s="88" t="n"/>
      <c r="H922" s="88" t="n"/>
      <c r="I922" s="196" t="e">
        <f aca="false" ca="false" dt2D="false" dtr="false" t="normal">I921+#REF!+#REF!+#REF!+#REF!+#REF!+#REF!+#REF!</f>
        <v>#REF!</v>
      </c>
      <c r="J922" s="196" t="e">
        <f aca="false" ca="false" dt2D="false" dtr="false" t="normal">J921+#REF!+#REF!+#REF!+#REF!+#REF!+#REF!+#REF!</f>
        <v>#REF!</v>
      </c>
      <c r="K922" s="196" t="e">
        <f aca="false" ca="false" dt2D="false" dtr="false" t="normal">K921+#REF!+#REF!+#REF!+#REF!+#REF!+#REF!+#REF!</f>
        <v>#REF!</v>
      </c>
      <c r="L922" s="196" t="e">
        <f aca="false" ca="false" dt2D="false" dtr="false" t="normal">L921+#REF!+#REF!+#REF!+#REF!+#REF!+#REF!+#REF!</f>
        <v>#REF!</v>
      </c>
      <c r="M922" s="338" t="n"/>
      <c r="N922" s="79" t="n">
        <f aca="false" ca="false" dt2D="false" dtr="false" t="normal">SUM(N877:N921)</f>
        <v>142.30508</v>
      </c>
    </row>
    <row outlineLevel="0" r="923">
      <c r="A923" s="324" t="s">
        <v>266</v>
      </c>
      <c r="B923" s="325" t="s"/>
      <c r="C923" s="326" t="n"/>
      <c r="D923" s="326" t="n"/>
      <c r="E923" s="327" t="n"/>
      <c r="F923" s="327" t="n"/>
      <c r="G923" s="327" t="n"/>
      <c r="H923" s="302" t="n"/>
      <c r="I923" s="328" t="e">
        <f aca="false" ca="false" dt2D="false" dtr="false" t="normal">I922+I875</f>
        <v>#REF!</v>
      </c>
      <c r="J923" s="328" t="e">
        <f aca="false" ca="false" dt2D="false" dtr="false" t="normal">J922+J875</f>
        <v>#REF!</v>
      </c>
      <c r="K923" s="328" t="e">
        <f aca="false" ca="false" dt2D="false" dtr="false" t="normal">K922+K875</f>
        <v>#REF!</v>
      </c>
      <c r="L923" s="328" t="e">
        <f aca="false" ca="false" dt2D="false" dtr="false" t="normal">L922+L875</f>
        <v>#REF!</v>
      </c>
      <c r="M923" s="329" t="n"/>
      <c r="N923" s="289" t="n">
        <f aca="false" ca="false" dt2D="false" dtr="false" t="normal">N922+N875</f>
        <v>259.17272</v>
      </c>
    </row>
    <row ht="21" outlineLevel="0" r="924">
      <c r="A924" s="121" t="s">
        <v>4</v>
      </c>
      <c r="B924" s="119" t="s">
        <v>5</v>
      </c>
      <c r="C924" s="119" t="n"/>
      <c r="D924" s="119" t="n"/>
      <c r="E924" s="121" t="s">
        <v>8</v>
      </c>
      <c r="F924" s="121" t="s">
        <v>9</v>
      </c>
      <c r="G924" s="121" t="s">
        <v>10</v>
      </c>
      <c r="H924" s="121" t="s">
        <v>11</v>
      </c>
      <c r="I924" s="121" t="s">
        <v>12</v>
      </c>
      <c r="J924" s="121" t="s">
        <v>13</v>
      </c>
      <c r="K924" s="121" t="s">
        <v>14</v>
      </c>
      <c r="L924" s="121" t="s">
        <v>15</v>
      </c>
      <c r="M924" s="270" t="s">
        <v>16</v>
      </c>
      <c r="N924" s="63" t="n"/>
    </row>
    <row customHeight="true" ht="11.25" outlineLevel="0" r="925">
      <c r="A925" s="331" t="s">
        <v>375</v>
      </c>
      <c r="B925" s="332" t="s"/>
      <c r="C925" s="189" t="n"/>
      <c r="D925" s="189" t="n"/>
      <c r="E925" s="88" t="n"/>
      <c r="F925" s="88" t="n"/>
      <c r="G925" s="88" t="n"/>
      <c r="H925" s="88" t="n"/>
      <c r="I925" s="88" t="n"/>
      <c r="J925" s="88" t="n"/>
      <c r="K925" s="88" t="n"/>
      <c r="L925" s="88" t="n"/>
      <c r="M925" s="270" t="n"/>
      <c r="N925" s="63" t="n"/>
    </row>
    <row customHeight="true" ht="11.25" outlineLevel="0" r="926">
      <c r="A926" s="187" t="s">
        <v>21</v>
      </c>
      <c r="B926" s="188" t="s"/>
      <c r="C926" s="187" t="n"/>
      <c r="D926" s="187" t="n"/>
      <c r="E926" s="88" t="n"/>
      <c r="F926" s="88" t="n"/>
      <c r="G926" s="88" t="n"/>
      <c r="H926" s="88" t="n"/>
      <c r="I926" s="88" t="n"/>
      <c r="J926" s="88" t="n"/>
      <c r="K926" s="88" t="n"/>
      <c r="L926" s="88" t="n"/>
      <c r="M926" s="270" t="n"/>
      <c r="N926" s="63" t="n"/>
    </row>
    <row ht="22.5" outlineLevel="0" r="927">
      <c r="A927" s="88" t="n"/>
      <c r="B927" s="89" t="s">
        <v>292</v>
      </c>
      <c r="C927" s="89" t="n">
        <v>40</v>
      </c>
      <c r="D927" s="89" t="n">
        <v>40</v>
      </c>
      <c r="E927" s="88" t="s">
        <v>293</v>
      </c>
      <c r="F927" s="88" t="n">
        <v>1</v>
      </c>
      <c r="G927" s="88" t="n">
        <v>39.15</v>
      </c>
      <c r="H927" s="88" t="n"/>
      <c r="I927" s="93" t="n">
        <v>5.72</v>
      </c>
      <c r="J927" s="93" t="n">
        <v>4.6</v>
      </c>
      <c r="K927" s="93" t="n">
        <v>0.28</v>
      </c>
      <c r="L927" s="93" t="n">
        <v>61.47</v>
      </c>
      <c r="M927" s="270" t="n">
        <v>12</v>
      </c>
      <c r="N927" s="63" t="n">
        <v>9.57</v>
      </c>
    </row>
    <row customHeight="true" ht="11.25" outlineLevel="0" r="928">
      <c r="A928" s="83" t="s">
        <v>100</v>
      </c>
      <c r="B928" s="84" t="s">
        <v>101</v>
      </c>
      <c r="C928" s="102" t="n"/>
      <c r="D928" s="102" t="n"/>
      <c r="E928" s="83" t="s">
        <v>183</v>
      </c>
      <c r="F928" s="83" t="n">
        <v>83</v>
      </c>
      <c r="G928" s="83" t="n">
        <v>82</v>
      </c>
      <c r="H928" s="85" t="n"/>
      <c r="I928" s="83" t="n">
        <v>14.9</v>
      </c>
      <c r="J928" s="83" t="n">
        <v>0.5</v>
      </c>
      <c r="K928" s="83" t="n">
        <v>1.49</v>
      </c>
      <c r="L928" s="83" t="n">
        <v>73.04</v>
      </c>
      <c r="M928" s="270" t="n">
        <v>310</v>
      </c>
      <c r="N928" s="63" t="n">
        <f aca="false" ca="false" dt2D="false" dtr="false" t="normal">F928*M928/1000</f>
        <v>25.73</v>
      </c>
    </row>
    <row ht="22.5" outlineLevel="0" r="929">
      <c r="A929" s="83" t="n"/>
      <c r="B929" s="87" t="s"/>
      <c r="C929" s="103" t="s">
        <v>395</v>
      </c>
      <c r="D929" s="103" t="s">
        <v>396</v>
      </c>
      <c r="E929" s="83" t="s">
        <v>28</v>
      </c>
      <c r="F929" s="83" t="n">
        <v>10</v>
      </c>
      <c r="G929" s="83" t="n">
        <v>10</v>
      </c>
      <c r="H929" s="85" t="n"/>
      <c r="I929" s="83" t="s">
        <v>29</v>
      </c>
      <c r="J929" s="83" t="s">
        <v>29</v>
      </c>
      <c r="K929" s="83" t="n">
        <v>9.98</v>
      </c>
      <c r="L929" s="83" t="n">
        <v>37.9</v>
      </c>
      <c r="M929" s="270" t="n">
        <v>80</v>
      </c>
      <c r="N929" s="63" t="n">
        <f aca="false" ca="false" dt2D="false" dtr="false" t="normal">F929*M929/1000</f>
        <v>0.8</v>
      </c>
    </row>
    <row outlineLevel="0" r="930">
      <c r="A930" s="83" t="s">
        <v>103</v>
      </c>
      <c r="B930" s="84" t="n"/>
      <c r="C930" s="84" t="n"/>
      <c r="D930" s="84" t="n"/>
      <c r="E930" s="83" t="s">
        <v>104</v>
      </c>
      <c r="F930" s="83" t="n">
        <v>0.3</v>
      </c>
      <c r="G930" s="83" t="n">
        <v>12</v>
      </c>
      <c r="H930" s="85" t="n"/>
      <c r="I930" s="83" t="n">
        <v>1.52</v>
      </c>
      <c r="J930" s="83" t="n">
        <v>1.15</v>
      </c>
      <c r="K930" s="83" t="n"/>
      <c r="L930" s="83" t="n">
        <v>16.39</v>
      </c>
      <c r="M930" s="270" t="n">
        <v>12</v>
      </c>
      <c r="N930" s="63" t="n">
        <f aca="false" ca="false" dt2D="false" dtr="false" t="normal">F930*M930</f>
        <v>3.6</v>
      </c>
    </row>
    <row outlineLevel="0" r="931">
      <c r="A931" s="83" t="n"/>
      <c r="B931" s="84" t="n"/>
      <c r="C931" s="84" t="n"/>
      <c r="D931" s="84" t="n"/>
      <c r="E931" s="83" t="s">
        <v>105</v>
      </c>
      <c r="F931" s="83" t="n">
        <v>5</v>
      </c>
      <c r="G931" s="83" t="n">
        <v>5</v>
      </c>
      <c r="H931" s="85" t="n"/>
      <c r="I931" s="83" t="n">
        <v>0.04</v>
      </c>
      <c r="J931" s="83" t="n">
        <v>3.63</v>
      </c>
      <c r="K931" s="83" t="n">
        <v>0.13</v>
      </c>
      <c r="L931" s="83" t="n">
        <v>33.05</v>
      </c>
      <c r="M931" s="270" t="n">
        <v>670</v>
      </c>
      <c r="N931" s="63" t="n">
        <f aca="false" ca="false" dt2D="false" dtr="false" t="normal">F931*M931/1000</f>
        <v>3.35</v>
      </c>
    </row>
    <row customHeight="true" ht="12" outlineLevel="0" r="932">
      <c r="A932" s="83" t="n"/>
      <c r="B932" s="84" t="n"/>
      <c r="C932" s="84" t="n"/>
      <c r="D932" s="84" t="n"/>
      <c r="E932" s="83" t="s">
        <v>106</v>
      </c>
      <c r="F932" s="83" t="n">
        <v>5</v>
      </c>
      <c r="G932" s="83" t="n">
        <v>5</v>
      </c>
      <c r="H932" s="85" t="n"/>
      <c r="I932" s="83" t="n">
        <v>0.28</v>
      </c>
      <c r="J932" s="83" t="n">
        <v>0.04</v>
      </c>
      <c r="K932" s="83" t="n">
        <v>1.81</v>
      </c>
      <c r="L932" s="83" t="n">
        <v>8.27</v>
      </c>
      <c r="M932" s="270" t="n">
        <v>80</v>
      </c>
      <c r="N932" s="63" t="n">
        <f aca="false" ca="false" dt2D="false" dtr="false" t="normal">F932*M932/1000</f>
        <v>0.4</v>
      </c>
    </row>
    <row outlineLevel="0" r="933">
      <c r="A933" s="83" t="n"/>
      <c r="B933" s="84" t="n"/>
      <c r="C933" s="84" t="n"/>
      <c r="D933" s="84" t="n"/>
      <c r="E933" s="83" t="s">
        <v>64</v>
      </c>
      <c r="F933" s="83" t="n">
        <v>5</v>
      </c>
      <c r="G933" s="83" t="n">
        <v>5</v>
      </c>
      <c r="H933" s="85" t="n"/>
      <c r="I933" s="83" t="n">
        <v>0.14</v>
      </c>
      <c r="J933" s="83" t="n">
        <v>1</v>
      </c>
      <c r="K933" s="83" t="n">
        <v>0.16</v>
      </c>
      <c r="L933" s="83" t="n">
        <v>10.3</v>
      </c>
      <c r="M933" s="270" t="n">
        <v>190</v>
      </c>
      <c r="N933" s="63" t="n">
        <f aca="false" ca="false" dt2D="false" dtr="false" t="normal">F933*M933/1000</f>
        <v>0.95</v>
      </c>
    </row>
    <row outlineLevel="0" r="934">
      <c r="A934" s="83" t="n"/>
      <c r="B934" s="84" t="n"/>
      <c r="C934" s="84" t="n"/>
      <c r="D934" s="84" t="n"/>
      <c r="E934" s="83" t="s">
        <v>30</v>
      </c>
      <c r="F934" s="83" t="n">
        <v>0.5</v>
      </c>
      <c r="G934" s="83" t="n">
        <v>0.5</v>
      </c>
      <c r="H934" s="85" t="n"/>
      <c r="I934" s="83" t="s">
        <v>29</v>
      </c>
      <c r="J934" s="83" t="s">
        <v>29</v>
      </c>
      <c r="K934" s="83" t="s">
        <v>29</v>
      </c>
      <c r="L934" s="83" t="s">
        <v>29</v>
      </c>
      <c r="M934" s="270" t="n">
        <v>16</v>
      </c>
      <c r="N934" s="63" t="n">
        <f aca="false" ca="false" dt2D="false" dtr="false" t="normal">F934*M934/1000</f>
        <v>0.008</v>
      </c>
    </row>
    <row outlineLevel="0" r="935">
      <c r="A935" s="83" t="n"/>
      <c r="B935" s="84" t="n"/>
      <c r="C935" s="84" t="n"/>
      <c r="D935" s="84" t="n"/>
      <c r="E935" s="83" t="s">
        <v>107</v>
      </c>
      <c r="F935" s="83" t="n">
        <v>10</v>
      </c>
      <c r="G935" s="83" t="n">
        <v>10</v>
      </c>
      <c r="H935" s="85" t="n"/>
      <c r="I935" s="83" t="n">
        <v>0.08</v>
      </c>
      <c r="J935" s="83" t="n">
        <v>7.25</v>
      </c>
      <c r="K935" s="83" t="n">
        <v>0.26</v>
      </c>
      <c r="L935" s="83" t="n">
        <v>66.1</v>
      </c>
      <c r="M935" s="270" t="n">
        <v>670</v>
      </c>
      <c r="N935" s="63" t="n">
        <f aca="false" ca="false" dt2D="false" dtr="false" t="normal">F935*M935/1000</f>
        <v>6.7</v>
      </c>
    </row>
    <row outlineLevel="0" r="936">
      <c r="A936" s="83" t="n"/>
      <c r="B936" s="84" t="n"/>
      <c r="C936" s="84" t="n"/>
      <c r="D936" s="84" t="n"/>
      <c r="E936" s="83" t="s">
        <v>108</v>
      </c>
      <c r="F936" s="83" t="n">
        <v>46</v>
      </c>
      <c r="G936" s="83" t="n">
        <v>28</v>
      </c>
      <c r="H936" s="85" t="n"/>
      <c r="I936" s="83" t="n">
        <v>0.18</v>
      </c>
      <c r="J936" s="83" t="n">
        <v>0.16</v>
      </c>
      <c r="K936" s="83" t="n">
        <v>4.1</v>
      </c>
      <c r="L936" s="83" t="n">
        <v>18.22</v>
      </c>
      <c r="M936" s="270" t="n">
        <v>100</v>
      </c>
      <c r="N936" s="63" t="n">
        <f aca="false" ca="false" dt2D="false" dtr="false" t="normal">F936*M936/1000</f>
        <v>4.6</v>
      </c>
    </row>
    <row customHeight="true" ht="14.25" outlineLevel="0" r="937">
      <c r="A937" s="83" t="n"/>
      <c r="B937" s="84" t="s">
        <v>111</v>
      </c>
      <c r="C937" s="84" t="n"/>
      <c r="D937" s="84" t="n"/>
      <c r="E937" s="83" t="s">
        <v>112</v>
      </c>
      <c r="F937" s="83" t="n">
        <v>4</v>
      </c>
      <c r="G937" s="83" t="n"/>
      <c r="H937" s="85" t="n"/>
      <c r="I937" s="83" t="n">
        <v>0.54</v>
      </c>
      <c r="J937" s="83" t="n">
        <v>2.16</v>
      </c>
      <c r="K937" s="83" t="n">
        <v>0.74</v>
      </c>
      <c r="L937" s="83" t="n">
        <v>24.42</v>
      </c>
      <c r="M937" s="270" t="n">
        <v>500</v>
      </c>
      <c r="N937" s="63" t="n">
        <f aca="false" ca="false" dt2D="false" dtr="false" t="normal">F937*M937/1000</f>
        <v>2</v>
      </c>
    </row>
    <row customHeight="true" ht="14.25" outlineLevel="0" r="938">
      <c r="A938" s="83" t="s">
        <v>113</v>
      </c>
      <c r="B938" s="202" t="s"/>
      <c r="C938" s="84" t="n"/>
      <c r="D938" s="84" t="n"/>
      <c r="E938" s="83" t="s">
        <v>114</v>
      </c>
      <c r="F938" s="83" t="n">
        <v>100</v>
      </c>
      <c r="G938" s="83" t="n"/>
      <c r="H938" s="85" t="n"/>
      <c r="I938" s="83" t="n">
        <v>2.82</v>
      </c>
      <c r="J938" s="83" t="n">
        <v>3.2</v>
      </c>
      <c r="K938" s="83" t="n">
        <v>4.73</v>
      </c>
      <c r="L938" s="83" t="n">
        <v>58</v>
      </c>
      <c r="M938" s="270" t="n">
        <v>65</v>
      </c>
      <c r="N938" s="63" t="n">
        <f aca="false" ca="false" dt2D="false" dtr="false" t="normal">F938*M938/1000</f>
        <v>6.5</v>
      </c>
    </row>
    <row outlineLevel="0" r="939">
      <c r="A939" s="83" t="n"/>
      <c r="B939" s="87" t="s"/>
      <c r="C939" s="84" t="n">
        <v>200</v>
      </c>
      <c r="D939" s="84" t="n">
        <v>200</v>
      </c>
      <c r="E939" s="83" t="s">
        <v>28</v>
      </c>
      <c r="F939" s="83" t="n">
        <v>11.1</v>
      </c>
      <c r="G939" s="83" t="n"/>
      <c r="H939" s="85" t="n"/>
      <c r="I939" s="83" t="s">
        <v>29</v>
      </c>
      <c r="J939" s="83" t="s">
        <v>29</v>
      </c>
      <c r="K939" s="83" t="n">
        <v>11.088</v>
      </c>
      <c r="L939" s="83" t="n">
        <v>42.67</v>
      </c>
      <c r="M939" s="270" t="n">
        <v>80</v>
      </c>
      <c r="N939" s="63" t="n">
        <f aca="false" ca="false" dt2D="false" dtr="false" t="normal">F939*M939/1000</f>
        <v>0.888</v>
      </c>
    </row>
    <row customHeight="true" ht="11.25" outlineLevel="0" r="940">
      <c r="A940" s="83" t="n"/>
      <c r="B940" s="84" t="s">
        <v>37</v>
      </c>
      <c r="C940" s="84" t="n">
        <v>70</v>
      </c>
      <c r="D940" s="84" t="n">
        <v>90</v>
      </c>
      <c r="E940" s="83" t="s">
        <v>38</v>
      </c>
      <c r="F940" s="83" t="n">
        <v>80</v>
      </c>
      <c r="G940" s="83" t="n">
        <v>80</v>
      </c>
      <c r="H940" s="85" t="n"/>
      <c r="I940" s="83" t="n">
        <v>6.96</v>
      </c>
      <c r="J940" s="83" t="n">
        <v>1.2</v>
      </c>
      <c r="K940" s="83" t="n">
        <v>32.96</v>
      </c>
      <c r="L940" s="83" t="n">
        <v>181</v>
      </c>
      <c r="M940" s="270" t="n">
        <v>60</v>
      </c>
      <c r="N940" s="63" t="n">
        <f aca="false" ca="false" dt2D="false" dtr="false" t="normal">F940*M940/1000</f>
        <v>4.8</v>
      </c>
    </row>
    <row outlineLevel="0" r="941">
      <c r="A941" s="83" t="n"/>
      <c r="B941" s="87" t="s"/>
      <c r="C941" s="84" t="n">
        <v>10</v>
      </c>
      <c r="D941" s="84" t="n">
        <v>10</v>
      </c>
      <c r="E941" s="83" t="s">
        <v>39</v>
      </c>
      <c r="F941" s="83" t="n">
        <v>10</v>
      </c>
      <c r="G941" s="83" t="n"/>
      <c r="H941" s="85" t="n"/>
      <c r="I941" s="83" t="n">
        <v>2.68</v>
      </c>
      <c r="J941" s="83" t="n">
        <v>2.57</v>
      </c>
      <c r="K941" s="83" t="s">
        <v>29</v>
      </c>
      <c r="L941" s="83" t="n">
        <v>33.79</v>
      </c>
      <c r="M941" s="270" t="n">
        <v>650</v>
      </c>
      <c r="N941" s="63" t="n">
        <f aca="false" ca="false" dt2D="false" dtr="false" t="normal">F941*M941/1000</f>
        <v>6.5</v>
      </c>
    </row>
    <row outlineLevel="0" r="942">
      <c r="A942" s="83" t="n"/>
      <c r="B942" s="84" t="n"/>
      <c r="C942" s="84" t="n"/>
      <c r="D942" s="84" t="n"/>
      <c r="E942" s="83" t="s">
        <v>40</v>
      </c>
      <c r="F942" s="83" t="n">
        <v>10</v>
      </c>
      <c r="G942" s="83" t="n"/>
      <c r="H942" s="85" t="n"/>
      <c r="I942" s="83" t="n">
        <v>0.08</v>
      </c>
      <c r="J942" s="83" t="n">
        <v>7.25</v>
      </c>
      <c r="K942" s="83" t="n">
        <v>0.26</v>
      </c>
      <c r="L942" s="83" t="n">
        <v>66.1</v>
      </c>
      <c r="M942" s="270" t="n">
        <v>670</v>
      </c>
      <c r="N942" s="63" t="n">
        <f aca="false" ca="false" dt2D="false" dtr="false" t="normal">F942*M942/1000</f>
        <v>6.7</v>
      </c>
    </row>
    <row ht="22.5" outlineLevel="0" r="943">
      <c r="A943" s="83" t="n"/>
      <c r="B943" s="84" t="s">
        <v>115</v>
      </c>
      <c r="C943" s="84" t="n">
        <v>120</v>
      </c>
      <c r="D943" s="84" t="n">
        <v>120</v>
      </c>
      <c r="E943" s="83" t="s">
        <v>149</v>
      </c>
      <c r="F943" s="83" t="n">
        <v>120</v>
      </c>
      <c r="G943" s="83" t="n">
        <v>120</v>
      </c>
      <c r="H943" s="85" t="n">
        <v>120</v>
      </c>
      <c r="I943" s="86" t="n">
        <v>1.8</v>
      </c>
      <c r="J943" s="86" t="n">
        <v>0.84</v>
      </c>
      <c r="K943" s="86" t="n">
        <v>18.31</v>
      </c>
      <c r="L943" s="86" t="n">
        <v>74.76</v>
      </c>
      <c r="M943" s="270" t="n">
        <v>170</v>
      </c>
      <c r="N943" s="63" t="n">
        <f aca="false" ca="false" dt2D="false" dtr="false" t="normal">F943*M943/1000</f>
        <v>20.4</v>
      </c>
    </row>
    <row outlineLevel="0" r="944">
      <c r="A944" s="83" t="s">
        <v>45</v>
      </c>
      <c r="B944" s="84" t="s">
        <v>390</v>
      </c>
      <c r="C944" s="84" t="n">
        <v>100</v>
      </c>
      <c r="D944" s="84" t="n">
        <v>100</v>
      </c>
      <c r="E944" s="83" t="s">
        <v>390</v>
      </c>
      <c r="F944" s="83" t="n">
        <v>200</v>
      </c>
      <c r="G944" s="83" t="n">
        <v>100</v>
      </c>
      <c r="H944" s="85" t="n">
        <v>100</v>
      </c>
      <c r="I944" s="86" t="n"/>
      <c r="J944" s="86" t="n"/>
      <c r="K944" s="86" t="n">
        <v>19</v>
      </c>
      <c r="L944" s="86" t="n">
        <v>75</v>
      </c>
      <c r="M944" s="270" t="n">
        <v>80</v>
      </c>
      <c r="N944" s="63" t="n">
        <f aca="false" ca="false" dt2D="false" dtr="false" t="normal">F944*M944/1000</f>
        <v>16</v>
      </c>
    </row>
    <row ht="21" outlineLevel="0" r="945">
      <c r="A945" s="93" t="n"/>
      <c r="B945" s="187" t="s">
        <v>47</v>
      </c>
      <c r="C945" s="187" t="n"/>
      <c r="D945" s="187" t="n"/>
      <c r="E945" s="93" t="n"/>
      <c r="F945" s="93" t="n"/>
      <c r="G945" s="93" t="n"/>
      <c r="H945" s="93" t="n"/>
      <c r="I945" s="196" t="e">
        <f aca="false" ca="false" dt2D="false" dtr="false" t="normal">I927++#REF!+#REF!+#REF!+I943+I944</f>
        <v>#REF!</v>
      </c>
      <c r="J945" s="196" t="e">
        <f aca="false" ca="false" dt2D="false" dtr="false" t="normal">J927++#REF!+#REF!+#REF!+J943+J944</f>
        <v>#REF!</v>
      </c>
      <c r="K945" s="196" t="e">
        <f aca="false" ca="false" dt2D="false" dtr="false" t="normal">K927++#REF!+#REF!+#REF!+K943+K944</f>
        <v>#REF!</v>
      </c>
      <c r="L945" s="196" t="e">
        <f aca="false" ca="false" dt2D="false" dtr="false" t="normal">L927++#REF!+#REF!+#REF!+L943+L944</f>
        <v>#REF!</v>
      </c>
      <c r="M945" s="356" t="n"/>
      <c r="N945" s="79" t="n">
        <f aca="false" ca="false" dt2D="false" dtr="false" t="normal">SUM(N927:N944)</f>
        <v>119.496</v>
      </c>
    </row>
    <row customHeight="true" ht="11.25" outlineLevel="0" r="946">
      <c r="A946" s="187" t="s">
        <v>48</v>
      </c>
      <c r="B946" s="188" t="s"/>
      <c r="C946" s="187" t="n"/>
      <c r="D946" s="187" t="n"/>
      <c r="E946" s="88" t="n"/>
      <c r="F946" s="88" t="n"/>
      <c r="G946" s="88" t="n"/>
      <c r="H946" s="88" t="n"/>
      <c r="I946" s="88" t="n"/>
      <c r="J946" s="88" t="n"/>
      <c r="K946" s="88" t="n"/>
      <c r="L946" s="88" t="n"/>
      <c r="M946" s="270" t="n"/>
      <c r="N946" s="63" t="n"/>
    </row>
    <row customHeight="true" ht="22.5" outlineLevel="0" r="947">
      <c r="A947" s="88" t="s">
        <v>296</v>
      </c>
      <c r="B947" s="89" t="s">
        <v>297</v>
      </c>
      <c r="C947" s="89" t="n"/>
      <c r="D947" s="89" t="n"/>
      <c r="E947" s="88" t="s">
        <v>119</v>
      </c>
      <c r="F947" s="88" t="n">
        <v>111.5</v>
      </c>
      <c r="G947" s="88" t="n">
        <v>87.5</v>
      </c>
      <c r="H947" s="88" t="n"/>
      <c r="I947" s="88" t="n">
        <v>1.67</v>
      </c>
      <c r="J947" s="88" t="n">
        <v>0.09</v>
      </c>
      <c r="K947" s="88" t="n">
        <v>8.92</v>
      </c>
      <c r="L947" s="88" t="n">
        <v>37.46</v>
      </c>
      <c r="M947" s="270" t="n">
        <v>35</v>
      </c>
      <c r="N947" s="63" t="n">
        <f aca="false" ca="false" dt2D="false" dtr="false" t="normal">F947*M947/1000</f>
        <v>3.9025</v>
      </c>
    </row>
    <row customHeight="true" ht="11.25" outlineLevel="0" r="948">
      <c r="A948" s="88" t="n"/>
      <c r="B948" s="91" t="s"/>
      <c r="C948" s="89" t="n">
        <v>100</v>
      </c>
      <c r="D948" s="89" t="n">
        <v>130</v>
      </c>
      <c r="E948" s="88" t="s">
        <v>53</v>
      </c>
      <c r="F948" s="88" t="n">
        <v>35.5</v>
      </c>
      <c r="G948" s="88" t="n">
        <v>31.24</v>
      </c>
      <c r="H948" s="88" t="n"/>
      <c r="I948" s="88" t="n">
        <v>0.14</v>
      </c>
      <c r="J948" s="88" t="n">
        <v>0.13</v>
      </c>
      <c r="K948" s="88" t="n">
        <v>3.25</v>
      </c>
      <c r="L948" s="88" t="n">
        <v>14.06</v>
      </c>
      <c r="M948" s="270" t="n">
        <v>100</v>
      </c>
      <c r="N948" s="63" t="n">
        <f aca="false" ca="false" dt2D="false" dtr="false" t="normal">F948*M948/1000</f>
        <v>3.55</v>
      </c>
    </row>
    <row customHeight="true" ht="11.25" outlineLevel="0" r="949">
      <c r="A949" s="88" t="n"/>
      <c r="B949" s="89" t="n"/>
      <c r="C949" s="89" t="n"/>
      <c r="D949" s="89" t="n"/>
      <c r="E949" s="88" t="s">
        <v>147</v>
      </c>
      <c r="F949" s="88" t="n">
        <v>5</v>
      </c>
      <c r="G949" s="88" t="n">
        <v>5</v>
      </c>
      <c r="H949" s="88" t="n"/>
      <c r="I949" s="88" t="n"/>
      <c r="J949" s="88" t="n">
        <v>4.99</v>
      </c>
      <c r="K949" s="88" t="n"/>
      <c r="L949" s="88" t="n">
        <v>44.95</v>
      </c>
      <c r="M949" s="270" t="n">
        <v>140</v>
      </c>
      <c r="N949" s="63" t="n">
        <f aca="false" ca="false" dt2D="false" dtr="false" t="normal">F949*M949/1000</f>
        <v>0.7</v>
      </c>
    </row>
    <row ht="22.5" outlineLevel="0" r="950">
      <c r="A950" s="88" t="n"/>
      <c r="B950" s="89" t="s">
        <v>298</v>
      </c>
      <c r="C950" s="89" t="n">
        <v>50</v>
      </c>
      <c r="D950" s="89" t="n">
        <v>50</v>
      </c>
      <c r="E950" s="88" t="s">
        <v>28</v>
      </c>
      <c r="F950" s="88" t="n">
        <v>2.5</v>
      </c>
      <c r="G950" s="88" t="n">
        <v>2.5</v>
      </c>
      <c r="H950" s="88" t="n"/>
      <c r="I950" s="88" t="s">
        <v>29</v>
      </c>
      <c r="J950" s="88" t="s">
        <v>29</v>
      </c>
      <c r="K950" s="88" t="n">
        <v>3.74</v>
      </c>
      <c r="L950" s="88" t="n">
        <v>14.21</v>
      </c>
      <c r="M950" s="270" t="n">
        <v>80</v>
      </c>
      <c r="N950" s="63" t="n">
        <f aca="false" ca="false" dt2D="false" dtr="false" t="normal">F950*M950/1000</f>
        <v>0.2</v>
      </c>
    </row>
    <row outlineLevel="0" r="951">
      <c r="A951" s="88" t="s">
        <v>299</v>
      </c>
      <c r="B951" s="89" t="n"/>
      <c r="C951" s="89" t="n"/>
      <c r="D951" s="89" t="n"/>
      <c r="E951" s="83" t="s">
        <v>64</v>
      </c>
      <c r="F951" s="88" t="n">
        <v>12.5</v>
      </c>
      <c r="G951" s="88" t="n">
        <v>12.5</v>
      </c>
      <c r="H951" s="88" t="n"/>
      <c r="I951" s="88" t="n">
        <v>0.03</v>
      </c>
      <c r="J951" s="88" t="n">
        <v>2.49</v>
      </c>
      <c r="K951" s="88" t="n">
        <v>0.4</v>
      </c>
      <c r="L951" s="88" t="n">
        <v>25.75</v>
      </c>
      <c r="M951" s="270" t="n">
        <v>190</v>
      </c>
      <c r="N951" s="63" t="n">
        <f aca="false" ca="false" dt2D="false" dtr="false" t="normal">F951*M951/1000</f>
        <v>2.375</v>
      </c>
    </row>
    <row outlineLevel="0" r="952">
      <c r="A952" s="88" t="n"/>
      <c r="B952" s="89" t="n"/>
      <c r="C952" s="89" t="n"/>
      <c r="D952" s="89" t="n"/>
      <c r="E952" s="88" t="s">
        <v>31</v>
      </c>
      <c r="F952" s="88" t="n">
        <v>5</v>
      </c>
      <c r="G952" s="88" t="n">
        <v>5</v>
      </c>
      <c r="H952" s="88" t="n"/>
      <c r="I952" s="88" t="n">
        <v>0.65</v>
      </c>
      <c r="J952" s="88" t="n">
        <v>36.25</v>
      </c>
      <c r="K952" s="88" t="n">
        <v>0.45</v>
      </c>
      <c r="L952" s="88" t="n">
        <v>33.5</v>
      </c>
      <c r="M952" s="270" t="n">
        <v>670</v>
      </c>
      <c r="N952" s="63" t="n">
        <f aca="false" ca="false" dt2D="false" dtr="false" t="normal">F952*M952/1000</f>
        <v>3.35</v>
      </c>
    </row>
    <row customHeight="true" ht="22.5" outlineLevel="0" r="953">
      <c r="A953" s="88" t="s">
        <v>301</v>
      </c>
      <c r="B953" s="89" t="s">
        <v>302</v>
      </c>
      <c r="C953" s="89" t="n"/>
      <c r="D953" s="89" t="n"/>
      <c r="E953" s="88" t="s">
        <v>303</v>
      </c>
      <c r="F953" s="88" t="n">
        <v>10</v>
      </c>
      <c r="G953" s="88" t="n">
        <v>10</v>
      </c>
      <c r="H953" s="88" t="n"/>
      <c r="I953" s="88" t="n">
        <v>1.07</v>
      </c>
      <c r="J953" s="88" t="n">
        <v>0.28</v>
      </c>
      <c r="K953" s="88" t="n">
        <v>12.45</v>
      </c>
      <c r="L953" s="88" t="n">
        <v>33.9</v>
      </c>
      <c r="M953" s="270" t="n">
        <v>50</v>
      </c>
      <c r="N953" s="63" t="n">
        <f aca="false" ca="false" dt2D="false" dtr="false" t="normal">F953*M953/1000</f>
        <v>0.5</v>
      </c>
    </row>
    <row ht="22.5" outlineLevel="0" r="954">
      <c r="A954" s="88" t="n"/>
      <c r="B954" s="194" t="s"/>
      <c r="C954" s="89" t="s">
        <v>58</v>
      </c>
      <c r="D954" s="89" t="s">
        <v>58</v>
      </c>
      <c r="E954" s="88" t="s">
        <v>59</v>
      </c>
      <c r="F954" s="88" t="n">
        <v>100</v>
      </c>
      <c r="G954" s="88" t="n">
        <v>75</v>
      </c>
      <c r="H954" s="88" t="n"/>
      <c r="I954" s="88" t="n">
        <v>2</v>
      </c>
      <c r="J954" s="88" t="n">
        <v>0.28</v>
      </c>
      <c r="K954" s="88" t="n">
        <v>12.45</v>
      </c>
      <c r="L954" s="88" t="n">
        <v>57.61</v>
      </c>
      <c r="M954" s="270" t="n">
        <v>35</v>
      </c>
      <c r="N954" s="63" t="n">
        <f aca="false" ca="false" dt2D="false" dtr="false" t="normal">F954*M954/1000</f>
        <v>3.5</v>
      </c>
    </row>
    <row outlineLevel="0" r="955">
      <c r="A955" s="88" t="n"/>
      <c r="B955" s="91" t="s"/>
      <c r="C955" s="89" t="n"/>
      <c r="D955" s="89" t="n"/>
      <c r="E955" s="88" t="s">
        <v>51</v>
      </c>
      <c r="F955" s="88" t="n">
        <v>12.5</v>
      </c>
      <c r="G955" s="88" t="n">
        <v>10</v>
      </c>
      <c r="H955" s="88" t="n"/>
      <c r="I955" s="88" t="n">
        <v>0.16</v>
      </c>
      <c r="J955" s="88" t="n">
        <v>0.01</v>
      </c>
      <c r="K955" s="88" t="n">
        <v>0.84</v>
      </c>
      <c r="L955" s="88" t="n">
        <v>3.41</v>
      </c>
      <c r="M955" s="270" t="n">
        <v>45</v>
      </c>
      <c r="N955" s="63" t="n">
        <f aca="false" ca="false" dt2D="false" dtr="false" t="normal">F955*M955/1000</f>
        <v>0.5625</v>
      </c>
    </row>
    <row outlineLevel="0" r="956">
      <c r="A956" s="88" t="n"/>
      <c r="B956" s="89" t="n"/>
      <c r="C956" s="89" t="n"/>
      <c r="D956" s="89" t="n"/>
      <c r="E956" s="88" t="s">
        <v>60</v>
      </c>
      <c r="F956" s="88" t="n">
        <v>12</v>
      </c>
      <c r="G956" s="88" t="n">
        <v>10</v>
      </c>
      <c r="H956" s="88" t="n"/>
      <c r="I956" s="88" t="n">
        <v>0.16</v>
      </c>
      <c r="J956" s="88" t="s">
        <v>29</v>
      </c>
      <c r="K956" s="88" t="n">
        <v>0.98</v>
      </c>
      <c r="L956" s="88" t="n">
        <v>4.13</v>
      </c>
      <c r="M956" s="270" t="n">
        <v>40</v>
      </c>
      <c r="N956" s="63" t="n">
        <f aca="false" ca="false" dt2D="false" dtr="false" t="normal">F956*M956/1000</f>
        <v>0.48</v>
      </c>
    </row>
    <row outlineLevel="0" r="957">
      <c r="A957" s="88" t="n"/>
      <c r="B957" s="89" t="n"/>
      <c r="C957" s="89" t="n"/>
      <c r="D957" s="89" t="n"/>
      <c r="E957" s="88" t="s">
        <v>31</v>
      </c>
      <c r="F957" s="88" t="n">
        <v>2.5</v>
      </c>
      <c r="G957" s="88" t="n">
        <v>2.5</v>
      </c>
      <c r="H957" s="88" t="n"/>
      <c r="I957" s="88" t="n">
        <v>0.022</v>
      </c>
      <c r="J957" s="88" t="n">
        <v>2.03</v>
      </c>
      <c r="K957" s="88" t="n">
        <v>0.073</v>
      </c>
      <c r="L957" s="88" t="n">
        <v>18.51</v>
      </c>
      <c r="M957" s="270" t="n">
        <v>670</v>
      </c>
      <c r="N957" s="63" t="n">
        <f aca="false" ca="false" dt2D="false" dtr="false" t="normal">F957*M957/1000</f>
        <v>1.675</v>
      </c>
    </row>
    <row outlineLevel="0" r="958">
      <c r="A958" s="88" t="n"/>
      <c r="B958" s="89" t="n"/>
      <c r="C958" s="89" t="n"/>
      <c r="D958" s="89" t="n"/>
      <c r="E958" s="88" t="s">
        <v>30</v>
      </c>
      <c r="F958" s="88" t="n">
        <v>1</v>
      </c>
      <c r="G958" s="88" t="n"/>
      <c r="H958" s="88" t="n"/>
      <c r="I958" s="88" t="s">
        <v>29</v>
      </c>
      <c r="J958" s="88" t="s">
        <v>29</v>
      </c>
      <c r="K958" s="88" t="s">
        <v>29</v>
      </c>
      <c r="L958" s="88" t="s">
        <v>29</v>
      </c>
      <c r="M958" s="270" t="n">
        <v>16</v>
      </c>
      <c r="N958" s="63" t="n">
        <f aca="false" ca="false" dt2D="false" dtr="false" t="normal">F958*M958/1000</f>
        <v>0.016</v>
      </c>
    </row>
    <row ht="22.5" outlineLevel="0" r="959">
      <c r="A959" s="88" t="n"/>
      <c r="B959" s="89" t="n"/>
      <c r="C959" s="89" t="n"/>
      <c r="D959" s="89" t="n"/>
      <c r="E959" s="88" t="s">
        <v>305</v>
      </c>
      <c r="F959" s="88" t="n">
        <v>40</v>
      </c>
      <c r="G959" s="88" t="s">
        <v>159</v>
      </c>
      <c r="H959" s="88" t="n"/>
      <c r="I959" s="88" t="n">
        <v>10.4</v>
      </c>
      <c r="J959" s="88" t="n">
        <v>6.48</v>
      </c>
      <c r="K959" s="88" t="s">
        <v>29</v>
      </c>
      <c r="L959" s="88" t="n">
        <v>88.29</v>
      </c>
      <c r="M959" s="270" t="n">
        <v>440</v>
      </c>
      <c r="N959" s="63" t="n">
        <f aca="false" ca="false" dt2D="false" dtr="false" t="normal">F959*M959/1000</f>
        <v>17.6</v>
      </c>
    </row>
    <row ht="22.5" outlineLevel="0" r="960">
      <c r="A960" s="88" t="s">
        <v>306</v>
      </c>
      <c r="B960" s="89" t="s">
        <v>307</v>
      </c>
      <c r="C960" s="89" t="n">
        <v>75</v>
      </c>
      <c r="D960" s="89" t="n">
        <v>75</v>
      </c>
      <c r="E960" s="88" t="s">
        <v>125</v>
      </c>
      <c r="F960" s="88" t="n">
        <v>76</v>
      </c>
      <c r="G960" s="88" t="n">
        <v>56</v>
      </c>
      <c r="H960" s="88" t="n"/>
      <c r="I960" s="191" t="n">
        <v>14.14</v>
      </c>
      <c r="J960" s="191" t="n">
        <v>9.12</v>
      </c>
      <c r="K960" s="88" t="n"/>
      <c r="L960" s="88" t="n">
        <v>124.3</v>
      </c>
      <c r="M960" s="270" t="n">
        <v>440</v>
      </c>
      <c r="N960" s="63" t="n">
        <f aca="false" ca="false" dt2D="false" dtr="false" t="normal">F960*M960/1000</f>
        <v>33.44</v>
      </c>
    </row>
    <row outlineLevel="0" r="961">
      <c r="A961" s="88" t="n"/>
      <c r="B961" s="89" t="n"/>
      <c r="C961" s="89" t="n"/>
      <c r="D961" s="89" t="n"/>
      <c r="E961" s="88" t="s">
        <v>60</v>
      </c>
      <c r="F961" s="88" t="n">
        <v>10</v>
      </c>
      <c r="G961" s="88" t="n">
        <v>8</v>
      </c>
      <c r="H961" s="88" t="n"/>
      <c r="I961" s="88" t="n"/>
      <c r="J961" s="88" t="s">
        <v>29</v>
      </c>
      <c r="K961" s="88" t="n">
        <v>1.04</v>
      </c>
      <c r="L961" s="88" t="n">
        <v>2.75</v>
      </c>
      <c r="M961" s="270" t="n">
        <v>40</v>
      </c>
      <c r="N961" s="63" t="n">
        <f aca="false" ca="false" dt2D="false" dtr="false" t="normal">F961*M961/1000</f>
        <v>0.4</v>
      </c>
    </row>
    <row outlineLevel="0" r="962">
      <c r="A962" s="88" t="n"/>
      <c r="B962" s="89" t="n"/>
      <c r="C962" s="89" t="n"/>
      <c r="D962" s="89" t="n"/>
      <c r="E962" s="88" t="s">
        <v>30</v>
      </c>
      <c r="F962" s="88" t="n">
        <v>1</v>
      </c>
      <c r="G962" s="88" t="n">
        <v>1</v>
      </c>
      <c r="H962" s="88" t="n"/>
      <c r="I962" s="88" t="s">
        <v>29</v>
      </c>
      <c r="J962" s="88" t="s">
        <v>29</v>
      </c>
      <c r="K962" s="88" t="s">
        <v>29</v>
      </c>
      <c r="L962" s="88" t="s">
        <v>29</v>
      </c>
      <c r="M962" s="270" t="n">
        <v>16</v>
      </c>
      <c r="N962" s="63" t="n">
        <f aca="false" ca="false" dt2D="false" dtr="false" t="normal">F962*M962/1000</f>
        <v>0.016</v>
      </c>
    </row>
    <row outlineLevel="0" r="963">
      <c r="A963" s="88" t="n"/>
      <c r="B963" s="89" t="n"/>
      <c r="C963" s="89" t="n"/>
      <c r="D963" s="89" t="n"/>
      <c r="E963" s="88" t="s">
        <v>308</v>
      </c>
      <c r="F963" s="88" t="n">
        <v>14</v>
      </c>
      <c r="G963" s="88" t="n">
        <v>14</v>
      </c>
      <c r="H963" s="88" t="n"/>
      <c r="I963" s="88" t="n">
        <v>1.21</v>
      </c>
      <c r="J963" s="88" t="n">
        <v>0.21</v>
      </c>
      <c r="K963" s="88" t="n">
        <v>5.59</v>
      </c>
      <c r="L963" s="88" t="n">
        <v>20.9</v>
      </c>
      <c r="M963" s="270" t="n">
        <v>60</v>
      </c>
      <c r="N963" s="63" t="n">
        <f aca="false" ca="false" dt2D="false" dtr="false" t="normal">F963*M963/1000</f>
        <v>0.84</v>
      </c>
    </row>
    <row outlineLevel="0" r="964">
      <c r="A964" s="88" t="n"/>
      <c r="B964" s="89" t="n"/>
      <c r="C964" s="89" t="n"/>
      <c r="D964" s="89" t="n"/>
      <c r="E964" s="88" t="s">
        <v>309</v>
      </c>
      <c r="F964" s="88" t="n">
        <v>8</v>
      </c>
      <c r="G964" s="88" t="n">
        <v>8</v>
      </c>
      <c r="H964" s="88" t="n"/>
      <c r="I964" s="88" t="n">
        <v>0.52</v>
      </c>
      <c r="J964" s="88" t="n">
        <v>0.09</v>
      </c>
      <c r="K964" s="88" t="n">
        <v>3.68</v>
      </c>
      <c r="L964" s="88" t="n">
        <v>14.48</v>
      </c>
      <c r="M964" s="270" t="n">
        <v>100</v>
      </c>
      <c r="N964" s="63" t="n">
        <f aca="false" ca="false" dt2D="false" dtr="false" t="normal">F964*M964/1000</f>
        <v>0.8</v>
      </c>
    </row>
    <row outlineLevel="0" r="965">
      <c r="A965" s="88" t="n"/>
      <c r="B965" s="89" t="n"/>
      <c r="C965" s="89" t="n"/>
      <c r="D965" s="89" t="n"/>
      <c r="E965" s="88" t="s">
        <v>310</v>
      </c>
      <c r="F965" s="88" t="n">
        <v>5</v>
      </c>
      <c r="G965" s="88" t="n">
        <v>5</v>
      </c>
      <c r="H965" s="88" t="n"/>
      <c r="I965" s="88" t="n"/>
      <c r="J965" s="88" t="n">
        <v>4.99</v>
      </c>
      <c r="K965" s="88" t="n"/>
      <c r="L965" s="88" t="n">
        <v>44.85</v>
      </c>
      <c r="M965" s="270" t="n">
        <v>140</v>
      </c>
      <c r="N965" s="63" t="n">
        <f aca="false" ca="false" dt2D="false" dtr="false" t="normal">F965*M965/1000</f>
        <v>0.7</v>
      </c>
    </row>
    <row outlineLevel="0" r="966">
      <c r="A966" s="88" t="n"/>
      <c r="B966" s="89" t="n"/>
      <c r="C966" s="89" t="n"/>
      <c r="D966" s="89" t="n"/>
      <c r="E966" s="88" t="s">
        <v>311</v>
      </c>
      <c r="F966" s="88" t="n">
        <v>17</v>
      </c>
      <c r="G966" s="88" t="n">
        <v>17</v>
      </c>
      <c r="H966" s="88" t="n"/>
      <c r="I966" s="88" t="n"/>
      <c r="J966" s="88" t="n"/>
      <c r="K966" s="88" t="n"/>
      <c r="L966" s="88" t="n"/>
      <c r="M966" s="270" t="n">
        <v>65</v>
      </c>
      <c r="N966" s="63" t="n">
        <f aca="false" ca="false" dt2D="false" dtr="false" t="normal">F966*M966/1000</f>
        <v>1.105</v>
      </c>
    </row>
    <row customHeight="true" ht="11.25" outlineLevel="0" r="967">
      <c r="A967" s="88" t="s">
        <v>312</v>
      </c>
      <c r="B967" s="88" t="s">
        <v>313</v>
      </c>
      <c r="C967" s="95" t="n"/>
      <c r="D967" s="95" t="n"/>
      <c r="E967" s="88" t="s">
        <v>314</v>
      </c>
      <c r="F967" s="88" t="n">
        <v>47.6</v>
      </c>
      <c r="G967" s="88" t="n">
        <v>47.6</v>
      </c>
      <c r="H967" s="88" t="n"/>
      <c r="I967" s="88" t="n">
        <v>5.99</v>
      </c>
      <c r="J967" s="88" t="n">
        <v>1.55</v>
      </c>
      <c r="K967" s="88" t="n">
        <v>29.76</v>
      </c>
      <c r="L967" s="88" t="n">
        <v>157.9</v>
      </c>
      <c r="M967" s="270" t="n">
        <v>100</v>
      </c>
      <c r="N967" s="63" t="n">
        <f aca="false" ca="false" dt2D="false" dtr="false" t="normal">F967*M967/1000</f>
        <v>4.76</v>
      </c>
    </row>
    <row outlineLevel="0" r="968">
      <c r="A968" s="88" t="n"/>
      <c r="B968" s="100" t="s"/>
      <c r="C968" s="101" t="n">
        <v>130</v>
      </c>
      <c r="D968" s="101" t="n">
        <v>180</v>
      </c>
      <c r="E968" s="88" t="s">
        <v>31</v>
      </c>
      <c r="F968" s="88" t="n">
        <v>4.5</v>
      </c>
      <c r="G968" s="88" t="n">
        <v>4.5</v>
      </c>
      <c r="H968" s="88" t="n"/>
      <c r="I968" s="88" t="n">
        <v>0.04</v>
      </c>
      <c r="J968" s="88" t="n">
        <v>3.6</v>
      </c>
      <c r="K968" s="88" t="n">
        <v>0.13</v>
      </c>
      <c r="L968" s="88" t="n">
        <v>33.05</v>
      </c>
      <c r="M968" s="270" t="n">
        <v>670</v>
      </c>
      <c r="N968" s="63" t="n">
        <f aca="false" ca="false" dt2D="false" dtr="false" t="normal">F968*M968/1000</f>
        <v>3.015</v>
      </c>
    </row>
    <row outlineLevel="0" r="969">
      <c r="A969" s="88" t="n"/>
      <c r="B969" s="89" t="n"/>
      <c r="C969" s="89" t="n"/>
      <c r="D969" s="89" t="n"/>
      <c r="E969" s="88" t="s">
        <v>30</v>
      </c>
      <c r="F969" s="88" t="n">
        <v>2</v>
      </c>
      <c r="G969" s="88" t="n">
        <v>2</v>
      </c>
      <c r="H969" s="88" t="n"/>
      <c r="I969" s="88" t="s">
        <v>29</v>
      </c>
      <c r="J969" s="88" t="s">
        <v>29</v>
      </c>
      <c r="K969" s="88" t="s">
        <v>29</v>
      </c>
      <c r="L969" s="88" t="s">
        <v>29</v>
      </c>
      <c r="M969" s="270" t="n">
        <v>16</v>
      </c>
      <c r="N969" s="63" t="n">
        <f aca="false" ca="false" dt2D="false" dtr="false" t="normal">F969*M969/1000</f>
        <v>0.032</v>
      </c>
    </row>
    <row customHeight="true" ht="11.25" outlineLevel="0" r="970">
      <c r="A970" s="88" t="s">
        <v>78</v>
      </c>
      <c r="B970" s="89" t="s">
        <v>79</v>
      </c>
      <c r="C970" s="90" t="n"/>
      <c r="D970" s="90" t="n"/>
      <c r="E970" s="88" t="s">
        <v>315</v>
      </c>
      <c r="F970" s="88" t="n">
        <v>25</v>
      </c>
      <c r="G970" s="88" t="n"/>
      <c r="H970" s="88" t="n"/>
      <c r="I970" s="88" t="n">
        <v>1.04</v>
      </c>
      <c r="J970" s="88" t="s">
        <v>29</v>
      </c>
      <c r="K970" s="191" t="n">
        <v>11</v>
      </c>
      <c r="L970" s="193" t="n">
        <v>46.8</v>
      </c>
      <c r="M970" s="270" t="n">
        <v>148</v>
      </c>
      <c r="N970" s="63" t="n">
        <f aca="false" ca="false" dt2D="false" dtr="false" t="normal">F970*M970/1000</f>
        <v>3.7</v>
      </c>
    </row>
    <row outlineLevel="0" r="971">
      <c r="A971" s="88" t="n"/>
      <c r="B971" s="91" t="s"/>
      <c r="C971" s="92" t="n">
        <v>200</v>
      </c>
      <c r="D971" s="92" t="n">
        <v>200</v>
      </c>
      <c r="E971" s="88" t="s">
        <v>28</v>
      </c>
      <c r="F971" s="88" t="n">
        <v>20</v>
      </c>
      <c r="G971" s="88" t="n"/>
      <c r="H971" s="88" t="n"/>
      <c r="I971" s="88" t="s">
        <v>29</v>
      </c>
      <c r="J971" s="88" t="s">
        <v>29</v>
      </c>
      <c r="K971" s="88" t="n">
        <v>19.96</v>
      </c>
      <c r="L971" s="193" t="n">
        <v>75.8</v>
      </c>
      <c r="M971" s="270" t="n">
        <v>80</v>
      </c>
      <c r="N971" s="63" t="n">
        <f aca="false" ca="false" dt2D="false" dtr="false" t="normal">F971*M971/1000</f>
        <v>1.6</v>
      </c>
    </row>
    <row outlineLevel="0" r="972">
      <c r="A972" s="88" t="n"/>
      <c r="B972" s="84" t="s">
        <v>81</v>
      </c>
      <c r="C972" s="84" t="s">
        <v>82</v>
      </c>
      <c r="D972" s="84" t="s">
        <v>83</v>
      </c>
      <c r="E972" s="104" t="s">
        <v>84</v>
      </c>
      <c r="F972" s="104" t="n">
        <v>40</v>
      </c>
      <c r="G972" s="104" t="n">
        <v>40</v>
      </c>
      <c r="H972" s="88" t="n">
        <v>40</v>
      </c>
      <c r="I972" s="83" t="n">
        <v>3.48</v>
      </c>
      <c r="J972" s="83" t="n">
        <v>0.6</v>
      </c>
      <c r="K972" s="83" t="n">
        <v>16</v>
      </c>
      <c r="L972" s="83" t="n">
        <v>83.6</v>
      </c>
      <c r="M972" s="270" t="n">
        <v>60</v>
      </c>
      <c r="N972" s="63" t="n">
        <f aca="false" ca="false" dt2D="false" dtr="false" t="normal">F972*M972/1000</f>
        <v>2.4</v>
      </c>
    </row>
    <row outlineLevel="0" r="973">
      <c r="A973" s="88" t="n"/>
      <c r="B973" s="84" t="n"/>
      <c r="C973" s="84" t="n"/>
      <c r="D973" s="84" t="n"/>
      <c r="E973" s="83" t="s">
        <v>85</v>
      </c>
      <c r="F973" s="83" t="n">
        <v>80</v>
      </c>
      <c r="G973" s="83" t="n">
        <v>80</v>
      </c>
      <c r="H973" s="85" t="n">
        <v>80</v>
      </c>
      <c r="I973" s="83" t="n">
        <v>5.28</v>
      </c>
      <c r="J973" s="83" t="n">
        <v>0.96</v>
      </c>
      <c r="K973" s="83" t="n">
        <v>28.24</v>
      </c>
      <c r="L973" s="83" t="n">
        <v>144.8</v>
      </c>
      <c r="M973" s="270" t="n">
        <v>51</v>
      </c>
      <c r="N973" s="63" t="n">
        <f aca="false" ca="false" dt2D="false" dtr="false" t="normal">F973*M973/1000</f>
        <v>4.08</v>
      </c>
    </row>
    <row customHeight="true" ht="11.25" outlineLevel="0" r="974">
      <c r="A974" s="83" t="s">
        <v>86</v>
      </c>
      <c r="B974" s="85" t="s">
        <v>87</v>
      </c>
      <c r="C974" s="141" t="n"/>
      <c r="D974" s="141" t="n"/>
      <c r="E974" s="83" t="s">
        <v>88</v>
      </c>
      <c r="F974" s="83" t="n">
        <v>40</v>
      </c>
      <c r="G974" s="83" t="n">
        <v>40</v>
      </c>
      <c r="H974" s="85" t="n"/>
      <c r="I974" s="83" t="n">
        <v>4.12</v>
      </c>
      <c r="J974" s="83" t="n">
        <v>0.44</v>
      </c>
      <c r="K974" s="83" t="n">
        <v>27.6</v>
      </c>
      <c r="L974" s="83" t="n">
        <v>167</v>
      </c>
      <c r="M974" s="270" t="n">
        <v>40</v>
      </c>
      <c r="N974" s="63" t="n">
        <f aca="false" ca="false" dt2D="false" dtr="false" t="normal">F974*M974/1000</f>
        <v>1.6</v>
      </c>
    </row>
    <row outlineLevel="0" r="975">
      <c r="A975" s="83" t="n"/>
      <c r="B975" s="142" t="s"/>
      <c r="C975" s="143" t="n">
        <v>75</v>
      </c>
      <c r="D975" s="143" t="n">
        <v>75</v>
      </c>
      <c r="E975" s="83" t="s">
        <v>89</v>
      </c>
      <c r="F975" s="83" t="n">
        <v>2.3</v>
      </c>
      <c r="G975" s="83" t="n">
        <v>2.3</v>
      </c>
      <c r="H975" s="85" t="n"/>
      <c r="I975" s="83" t="n">
        <v>0.23</v>
      </c>
      <c r="J975" s="83" t="n">
        <v>0.02</v>
      </c>
      <c r="K975" s="83" t="n">
        <v>0.09</v>
      </c>
      <c r="L975" s="83" t="n">
        <v>49.57</v>
      </c>
      <c r="M975" s="270" t="n">
        <v>40</v>
      </c>
      <c r="N975" s="63" t="n">
        <f aca="false" ca="false" dt2D="false" dtr="false" t="normal">F975*M975/1000</f>
        <v>0.092</v>
      </c>
    </row>
    <row outlineLevel="0" r="976">
      <c r="A976" s="83" t="n"/>
      <c r="B976" s="84" t="n"/>
      <c r="C976" s="84" t="n"/>
      <c r="D976" s="84" t="n"/>
      <c r="E976" s="83" t="s">
        <v>90</v>
      </c>
      <c r="F976" s="83" t="n">
        <v>0.05</v>
      </c>
      <c r="G976" s="83" t="n"/>
      <c r="H976" s="85" t="n"/>
      <c r="I976" s="83" t="n">
        <v>0.26</v>
      </c>
      <c r="J976" s="83" t="n">
        <v>0.24</v>
      </c>
      <c r="K976" s="83" t="n">
        <v>0.01</v>
      </c>
      <c r="L976" s="83" t="n">
        <v>3.9</v>
      </c>
      <c r="M976" s="270" t="n">
        <v>12</v>
      </c>
      <c r="N976" s="63" t="n">
        <f aca="false" ca="false" dt2D="false" dtr="false" t="normal">F976*M976</f>
        <v>0.6</v>
      </c>
    </row>
    <row outlineLevel="0" r="977">
      <c r="A977" s="83" t="n"/>
      <c r="B977" s="84" t="n"/>
      <c r="C977" s="84" t="n"/>
      <c r="D977" s="84" t="n"/>
      <c r="E977" s="83" t="s">
        <v>91</v>
      </c>
      <c r="F977" s="83" t="n">
        <v>0.02</v>
      </c>
      <c r="G977" s="83" t="n"/>
      <c r="H977" s="85" t="n"/>
      <c r="I977" s="83" t="n">
        <v>0.11</v>
      </c>
      <c r="J977" s="83" t="n">
        <v>0.1</v>
      </c>
      <c r="K977" s="83" t="s">
        <v>29</v>
      </c>
      <c r="L977" s="83" t="n">
        <v>1.41</v>
      </c>
      <c r="M977" s="270" t="n">
        <v>12</v>
      </c>
      <c r="N977" s="63" t="n">
        <f aca="false" ca="false" dt2D="false" dtr="false" t="normal">F977*M977</f>
        <v>0.24</v>
      </c>
    </row>
    <row outlineLevel="0" r="978">
      <c r="A978" s="83" t="n"/>
      <c r="B978" s="84" t="n"/>
      <c r="C978" s="84" t="n"/>
      <c r="D978" s="84" t="n"/>
      <c r="E978" s="83" t="s">
        <v>28</v>
      </c>
      <c r="F978" s="83" t="n">
        <v>21.15</v>
      </c>
      <c r="G978" s="83" t="n">
        <v>21.15</v>
      </c>
      <c r="H978" s="85" t="n"/>
      <c r="I978" s="83" t="s">
        <v>29</v>
      </c>
      <c r="J978" s="83" t="s">
        <v>29</v>
      </c>
      <c r="K978" s="83" t="n">
        <v>21.1</v>
      </c>
      <c r="L978" s="83" t="n">
        <v>80.16</v>
      </c>
      <c r="M978" s="270" t="n">
        <v>80</v>
      </c>
      <c r="N978" s="63" t="n">
        <f aca="false" ca="false" dt2D="false" dtr="false" t="normal">F978*M978/1000</f>
        <v>1.692</v>
      </c>
    </row>
    <row outlineLevel="0" r="979">
      <c r="A979" s="83" t="n"/>
      <c r="B979" s="84" t="n"/>
      <c r="C979" s="84" t="n"/>
      <c r="D979" s="84" t="n"/>
      <c r="E979" s="83" t="s">
        <v>31</v>
      </c>
      <c r="F979" s="83" t="n">
        <v>9.6</v>
      </c>
      <c r="G979" s="83" t="n">
        <v>9.6</v>
      </c>
      <c r="H979" s="85" t="n"/>
      <c r="I979" s="83" t="n">
        <v>0.08</v>
      </c>
      <c r="J979" s="83" t="n">
        <v>6.96</v>
      </c>
      <c r="K979" s="83" t="n">
        <v>0.25</v>
      </c>
      <c r="L979" s="83" t="n">
        <v>63.46</v>
      </c>
      <c r="M979" s="270" t="n">
        <v>670</v>
      </c>
      <c r="N979" s="63" t="n">
        <f aca="false" ca="false" dt2D="false" dtr="false" t="normal">F979*M979/1000</f>
        <v>6.432</v>
      </c>
    </row>
    <row outlineLevel="0" r="980">
      <c r="A980" s="83" t="n"/>
      <c r="B980" s="84" t="n"/>
      <c r="C980" s="84" t="n"/>
      <c r="D980" s="84" t="n"/>
      <c r="E980" s="83" t="s">
        <v>27</v>
      </c>
      <c r="F980" s="83" t="n">
        <v>7.55</v>
      </c>
      <c r="G980" s="83" t="n">
        <v>7.55</v>
      </c>
      <c r="H980" s="85" t="n"/>
      <c r="I980" s="83" t="n">
        <v>0.21</v>
      </c>
      <c r="J980" s="83" t="n">
        <v>0.24</v>
      </c>
      <c r="K980" s="83" t="n">
        <v>0.35</v>
      </c>
      <c r="L980" s="83" t="n">
        <v>4.37</v>
      </c>
      <c r="M980" s="270" t="n">
        <v>65</v>
      </c>
      <c r="N980" s="63" t="n">
        <f aca="false" ca="false" dt2D="false" dtr="false" t="normal">F980*M980/1000</f>
        <v>0.49075</v>
      </c>
    </row>
    <row outlineLevel="0" r="981">
      <c r="A981" s="83" t="n"/>
      <c r="B981" s="84" t="n"/>
      <c r="C981" s="84" t="n"/>
      <c r="D981" s="84" t="n"/>
      <c r="E981" s="83" t="s">
        <v>92</v>
      </c>
      <c r="F981" s="83" t="n">
        <v>0.19</v>
      </c>
      <c r="G981" s="83" t="n">
        <v>0.19</v>
      </c>
      <c r="H981" s="85" t="n"/>
      <c r="I981" s="83" t="s">
        <v>29</v>
      </c>
      <c r="J981" s="83" t="s">
        <v>29</v>
      </c>
      <c r="K981" s="83" t="s">
        <v>29</v>
      </c>
      <c r="L981" s="83" t="s">
        <v>29</v>
      </c>
      <c r="M981" s="270" t="n">
        <v>480</v>
      </c>
      <c r="N981" s="63" t="n">
        <f aca="false" ca="false" dt2D="false" dtr="false" t="normal">F981*M981/1000</f>
        <v>0.0912</v>
      </c>
    </row>
    <row outlineLevel="0" r="982">
      <c r="A982" s="83" t="n"/>
      <c r="B982" s="84" t="n"/>
      <c r="C982" s="84" t="n"/>
      <c r="D982" s="84" t="n"/>
      <c r="E982" s="83" t="s">
        <v>93</v>
      </c>
      <c r="F982" s="83" t="n">
        <v>0.25</v>
      </c>
      <c r="G982" s="83" t="n">
        <v>0.25</v>
      </c>
      <c r="H982" s="85" t="n"/>
      <c r="I982" s="83" t="s">
        <v>29</v>
      </c>
      <c r="J982" s="83" t="n">
        <v>0.249</v>
      </c>
      <c r="K982" s="83" t="s">
        <v>29</v>
      </c>
      <c r="L982" s="83" t="n">
        <v>2.25</v>
      </c>
      <c r="M982" s="270" t="n">
        <v>140</v>
      </c>
      <c r="N982" s="63" t="n">
        <f aca="false" ca="false" dt2D="false" dtr="false" t="normal">F982*M982/1000</f>
        <v>0.035</v>
      </c>
    </row>
    <row outlineLevel="0" r="983">
      <c r="A983" s="104" t="n"/>
      <c r="B983" s="89" t="s">
        <v>404</v>
      </c>
      <c r="C983" s="89" t="n">
        <v>100</v>
      </c>
      <c r="D983" s="89" t="n">
        <v>100</v>
      </c>
      <c r="E983" s="88" t="s">
        <v>404</v>
      </c>
      <c r="F983" s="104" t="n">
        <v>100</v>
      </c>
      <c r="G983" s="88" t="n">
        <v>100</v>
      </c>
      <c r="H983" s="88" t="n"/>
      <c r="I983" s="88" t="n">
        <v>0.2</v>
      </c>
      <c r="J983" s="88" t="n">
        <v>5.4</v>
      </c>
      <c r="K983" s="88" t="n">
        <v>32</v>
      </c>
      <c r="L983" s="88" t="n">
        <v>144</v>
      </c>
      <c r="M983" s="270" t="n">
        <v>500</v>
      </c>
      <c r="N983" s="63" t="n">
        <f aca="false" ca="false" dt2D="false" dtr="false" t="normal">F983*M983/1000</f>
        <v>50</v>
      </c>
    </row>
    <row ht="21" outlineLevel="0" r="984">
      <c r="A984" s="88" t="n"/>
      <c r="B984" s="187" t="s">
        <v>96</v>
      </c>
      <c r="C984" s="187" t="n"/>
      <c r="D984" s="187" t="n"/>
      <c r="E984" s="88" t="n"/>
      <c r="F984" s="88" t="n"/>
      <c r="G984" s="88" t="n"/>
      <c r="H984" s="88" t="n"/>
      <c r="I984" s="196" t="e">
        <f aca="false" ca="false" dt2D="false" dtr="false" t="normal">#REF!+#REF!+#REF!+#REF!+#REF!+#REF!+#REF!+I983</f>
        <v>#REF!</v>
      </c>
      <c r="J984" s="196" t="n">
        <v>91.679</v>
      </c>
      <c r="K984" s="196" t="n">
        <v>243.103</v>
      </c>
      <c r="L984" s="196" t="n">
        <v>1650.02</v>
      </c>
      <c r="M984" s="345" t="n"/>
      <c r="N984" s="79" t="n">
        <f aca="false" ca="false" dt2D="false" dtr="false" t="normal">SUM(N947:N983)</f>
        <v>156.57195</v>
      </c>
    </row>
    <row outlineLevel="0" r="985">
      <c r="A985" s="357" t="n"/>
      <c r="B985" s="324" t="s">
        <v>376</v>
      </c>
      <c r="C985" s="324" t="n"/>
      <c r="D985" s="324" t="n"/>
      <c r="E985" s="357" t="n"/>
      <c r="F985" s="357" t="n"/>
      <c r="G985" s="357" t="n"/>
      <c r="H985" s="334" t="n"/>
      <c r="I985" s="328" t="e">
        <f aca="false" ca="false" dt2D="false" dtr="false" t="normal">I984+I945</f>
        <v>#REF!</v>
      </c>
      <c r="J985" s="328" t="e">
        <f aca="false" ca="false" dt2D="false" dtr="false" t="normal">J984+J945</f>
        <v>#REF!</v>
      </c>
      <c r="K985" s="328" t="e">
        <f aca="false" ca="false" dt2D="false" dtr="false" t="normal">K984+K945</f>
        <v>#REF!</v>
      </c>
      <c r="L985" s="328" t="e">
        <f aca="false" ca="false" dt2D="false" dtr="false" t="normal">L984+L945</f>
        <v>#REF!</v>
      </c>
      <c r="M985" s="329" t="n"/>
      <c r="N985" s="289" t="n">
        <f aca="false" ca="false" dt2D="false" dtr="false" t="normal">N984+N945</f>
        <v>276.06795</v>
      </c>
    </row>
    <row ht="21" outlineLevel="0" r="986">
      <c r="A986" s="121" t="s">
        <v>4</v>
      </c>
      <c r="B986" s="119" t="s">
        <v>5</v>
      </c>
      <c r="C986" s="119" t="n"/>
      <c r="D986" s="119" t="n"/>
      <c r="E986" s="121" t="s">
        <v>8</v>
      </c>
      <c r="F986" s="121" t="s">
        <v>9</v>
      </c>
      <c r="G986" s="121" t="s">
        <v>10</v>
      </c>
      <c r="H986" s="121" t="s">
        <v>11</v>
      </c>
      <c r="I986" s="121" t="s">
        <v>12</v>
      </c>
      <c r="J986" s="121" t="s">
        <v>13</v>
      </c>
      <c r="K986" s="121" t="s">
        <v>14</v>
      </c>
      <c r="L986" s="121" t="s">
        <v>15</v>
      </c>
      <c r="M986" s="270" t="s">
        <v>16</v>
      </c>
      <c r="N986" s="63" t="n"/>
    </row>
    <row customHeight="true" ht="11.25" outlineLevel="0" r="987">
      <c r="A987" s="331" t="s">
        <v>377</v>
      </c>
      <c r="B987" s="332" t="s"/>
      <c r="C987" s="189" t="n"/>
      <c r="D987" s="189" t="n"/>
      <c r="E987" s="93" t="n"/>
      <c r="F987" s="93" t="n"/>
      <c r="G987" s="93" t="n"/>
      <c r="H987" s="93" t="n"/>
      <c r="I987" s="93" t="n"/>
      <c r="J987" s="93" t="n"/>
      <c r="K987" s="93" t="n"/>
      <c r="L987" s="93" t="n"/>
      <c r="M987" s="270" t="n"/>
      <c r="N987" s="63" t="n"/>
    </row>
    <row customHeight="true" ht="11.25" outlineLevel="0" r="988">
      <c r="A988" s="187" t="s">
        <v>21</v>
      </c>
      <c r="B988" s="188" t="s"/>
      <c r="C988" s="189" t="n"/>
      <c r="D988" s="189" t="n"/>
      <c r="E988" s="93" t="n"/>
      <c r="F988" s="93" t="n"/>
      <c r="G988" s="93" t="n"/>
      <c r="H988" s="93" t="n"/>
      <c r="I988" s="93" t="n"/>
      <c r="J988" s="93" t="n"/>
      <c r="K988" s="93" t="n"/>
      <c r="L988" s="93" t="n"/>
      <c r="M988" s="270" t="n"/>
      <c r="N988" s="63" t="n"/>
    </row>
    <row outlineLevel="0" r="989">
      <c r="A989" s="88" t="s">
        <v>272</v>
      </c>
      <c r="B989" s="89" t="s">
        <v>378</v>
      </c>
      <c r="C989" s="90" t="n"/>
      <c r="D989" s="90" t="n"/>
      <c r="E989" s="88" t="s">
        <v>379</v>
      </c>
      <c r="F989" s="88" t="n">
        <v>48.1</v>
      </c>
      <c r="G989" s="88" t="n"/>
      <c r="H989" s="88" t="n"/>
      <c r="I989" s="88" t="n">
        <v>2.82</v>
      </c>
      <c r="J989" s="88" t="n">
        <v>3.2</v>
      </c>
      <c r="K989" s="88" t="n">
        <v>4.73</v>
      </c>
      <c r="L989" s="88" t="n">
        <v>58</v>
      </c>
      <c r="M989" s="270" t="n">
        <v>65</v>
      </c>
      <c r="N989" s="63" t="n">
        <f aca="false" ca="false" dt2D="false" dtr="false" t="normal">F989*M989/1000</f>
        <v>3.1265</v>
      </c>
    </row>
    <row outlineLevel="0" r="990">
      <c r="A990" s="88" t="n"/>
      <c r="B990" s="91" t="s"/>
      <c r="C990" s="92" t="n">
        <v>80</v>
      </c>
      <c r="D990" s="92" t="n">
        <v>120</v>
      </c>
      <c r="E990" s="88" t="s">
        <v>380</v>
      </c>
      <c r="F990" s="88" t="n">
        <v>48.1</v>
      </c>
      <c r="G990" s="88" t="n"/>
      <c r="H990" s="88" t="n"/>
      <c r="I990" s="88" t="n">
        <v>4.12</v>
      </c>
      <c r="J990" s="88" t="n">
        <v>0.44</v>
      </c>
      <c r="K990" s="88" t="n">
        <v>27.64</v>
      </c>
      <c r="L990" s="88" t="n">
        <v>133.6</v>
      </c>
      <c r="M990" s="270" t="n">
        <v>40</v>
      </c>
      <c r="N990" s="63" t="n">
        <f aca="false" ca="false" dt2D="false" dtr="false" t="normal">F990*M990/1000</f>
        <v>1.924</v>
      </c>
    </row>
    <row outlineLevel="0" r="991">
      <c r="A991" s="88" t="n"/>
      <c r="B991" s="89" t="n"/>
      <c r="C991" s="89" t="n"/>
      <c r="D991" s="89" t="n"/>
      <c r="E991" s="88" t="s">
        <v>104</v>
      </c>
      <c r="F991" s="88" t="n">
        <v>0.06</v>
      </c>
      <c r="G991" s="190" t="n"/>
      <c r="H991" s="88" t="n"/>
      <c r="I991" s="88" t="n">
        <v>0.63</v>
      </c>
      <c r="J991" s="88" t="n">
        <v>0.57</v>
      </c>
      <c r="K991" s="88" t="n">
        <v>0.03</v>
      </c>
      <c r="L991" s="88" t="n">
        <v>6.83</v>
      </c>
      <c r="M991" s="270" t="n">
        <v>12</v>
      </c>
      <c r="N991" s="63" t="n">
        <f aca="false" ca="false" dt2D="false" dtr="false" t="normal">F991*M991</f>
        <v>0.72</v>
      </c>
    </row>
    <row outlineLevel="0" r="992">
      <c r="A992" s="88" t="n"/>
      <c r="B992" s="89" t="n"/>
      <c r="C992" s="89" t="n"/>
      <c r="D992" s="89" t="n"/>
      <c r="E992" s="88" t="s">
        <v>276</v>
      </c>
      <c r="F992" s="191" t="n">
        <v>1.7</v>
      </c>
      <c r="G992" s="88" t="n"/>
      <c r="H992" s="88" t="n"/>
      <c r="I992" s="88" t="s">
        <v>29</v>
      </c>
      <c r="J992" s="88" t="n"/>
      <c r="K992" s="88" t="n">
        <v>19.96</v>
      </c>
      <c r="L992" s="88" t="n">
        <v>75.85</v>
      </c>
      <c r="M992" s="270" t="n">
        <v>80</v>
      </c>
      <c r="N992" s="63" t="n">
        <f aca="false" ca="false" dt2D="false" dtr="false" t="normal">F992*M992/1000</f>
        <v>0.136</v>
      </c>
    </row>
    <row outlineLevel="0" r="993">
      <c r="A993" s="88" t="n"/>
      <c r="B993" s="89" t="n"/>
      <c r="C993" s="89" t="n"/>
      <c r="D993" s="89" t="n"/>
      <c r="E993" s="88" t="s">
        <v>139</v>
      </c>
      <c r="F993" s="191" t="n">
        <v>1.4</v>
      </c>
      <c r="G993" s="88" t="n"/>
      <c r="H993" s="88" t="n"/>
      <c r="I993" s="88" t="n"/>
      <c r="J993" s="88" t="n"/>
      <c r="K993" s="88" t="n"/>
      <c r="L993" s="88" t="n"/>
      <c r="M993" s="270" t="n">
        <v>400</v>
      </c>
      <c r="N993" s="63" t="n">
        <f aca="false" ca="false" dt2D="false" dtr="false" t="normal">F993*M993/1000</f>
        <v>0.56</v>
      </c>
    </row>
    <row outlineLevel="0" r="994">
      <c r="A994" s="88" t="n"/>
      <c r="B994" s="89" t="n"/>
      <c r="C994" s="89" t="n"/>
      <c r="D994" s="89" t="n"/>
      <c r="E994" s="88" t="s">
        <v>381</v>
      </c>
      <c r="F994" s="191" t="n">
        <v>0.9</v>
      </c>
      <c r="G994" s="88" t="n"/>
      <c r="H994" s="88" t="n"/>
      <c r="I994" s="88" t="n"/>
      <c r="J994" s="88" t="n"/>
      <c r="K994" s="88" t="n"/>
      <c r="L994" s="88" t="n"/>
      <c r="M994" s="270" t="n">
        <v>16</v>
      </c>
      <c r="N994" s="63" t="n">
        <f aca="false" ca="false" dt2D="false" dtr="false" t="normal">F994*M994/1000</f>
        <v>0.0144</v>
      </c>
    </row>
    <row customHeight="true" ht="22.5" outlineLevel="0" r="995">
      <c r="A995" s="88" t="s">
        <v>113</v>
      </c>
      <c r="B995" s="89" t="s">
        <v>277</v>
      </c>
      <c r="C995" s="90" t="n"/>
      <c r="D995" s="90" t="n"/>
      <c r="E995" s="88" t="s">
        <v>278</v>
      </c>
      <c r="F995" s="88" t="n">
        <v>1</v>
      </c>
      <c r="G995" s="88" t="n"/>
      <c r="H995" s="88" t="n"/>
      <c r="I995" s="88" t="n"/>
      <c r="J995" s="88" t="n"/>
      <c r="K995" s="88" t="n"/>
      <c r="L995" s="88" t="n"/>
      <c r="M995" s="270" t="n">
        <v>688</v>
      </c>
      <c r="N995" s="63" t="n">
        <f aca="false" ca="false" dt2D="false" dtr="false" t="normal">F995*M995/1000</f>
        <v>0.688</v>
      </c>
    </row>
    <row outlineLevel="0" r="996">
      <c r="A996" s="88" t="n"/>
      <c r="B996" s="91" t="s"/>
      <c r="C996" s="92" t="n">
        <v>200</v>
      </c>
      <c r="D996" s="92" t="n">
        <v>200</v>
      </c>
      <c r="E996" s="88" t="s">
        <v>114</v>
      </c>
      <c r="F996" s="88" t="n">
        <v>100</v>
      </c>
      <c r="G996" s="88" t="n"/>
      <c r="H996" s="88" t="n"/>
      <c r="I996" s="88" t="n">
        <v>2.82</v>
      </c>
      <c r="J996" s="88" t="n">
        <v>3.2</v>
      </c>
      <c r="K996" s="88" t="n">
        <v>4.73</v>
      </c>
      <c r="L996" s="88" t="n">
        <v>58</v>
      </c>
      <c r="M996" s="270" t="n">
        <v>65</v>
      </c>
      <c r="N996" s="63" t="n">
        <f aca="false" ca="false" dt2D="false" dtr="false" t="normal">F996*M996/1000</f>
        <v>6.5</v>
      </c>
    </row>
    <row outlineLevel="0" r="997">
      <c r="A997" s="88" t="n"/>
      <c r="B997" s="89" t="n"/>
      <c r="C997" s="89" t="n"/>
      <c r="D997" s="89" t="n"/>
      <c r="E997" s="88" t="s">
        <v>28</v>
      </c>
      <c r="F997" s="88" t="n">
        <v>15</v>
      </c>
      <c r="G997" s="88" t="n"/>
      <c r="H997" s="88" t="n"/>
      <c r="I997" s="88" t="n"/>
      <c r="J997" s="88" t="n"/>
      <c r="K997" s="88" t="n">
        <v>19.96</v>
      </c>
      <c r="L997" s="88" t="n">
        <v>75.8</v>
      </c>
      <c r="M997" s="270" t="n">
        <v>80</v>
      </c>
      <c r="N997" s="63" t="n">
        <f aca="false" ca="false" dt2D="false" dtr="false" t="normal">F997*M997/1000</f>
        <v>1.2</v>
      </c>
    </row>
    <row customHeight="true" ht="22.5" outlineLevel="0" r="998">
      <c r="A998" s="88" t="s">
        <v>22</v>
      </c>
      <c r="B998" s="89" t="s">
        <v>279</v>
      </c>
      <c r="C998" s="90" t="n"/>
      <c r="D998" s="90" t="n"/>
      <c r="E998" s="88" t="s">
        <v>24</v>
      </c>
      <c r="F998" s="88" t="n">
        <v>33.3</v>
      </c>
      <c r="G998" s="88" t="n"/>
      <c r="H998" s="88" t="n"/>
      <c r="I998" s="88" t="n">
        <v>2.49</v>
      </c>
      <c r="J998" s="88" t="n">
        <v>0.16</v>
      </c>
      <c r="K998" s="88" t="n">
        <v>21.2</v>
      </c>
      <c r="L998" s="88" t="n">
        <v>105.4</v>
      </c>
      <c r="M998" s="270" t="n">
        <v>90</v>
      </c>
      <c r="N998" s="63" t="n">
        <f aca="false" ca="false" dt2D="false" dtr="false" t="normal">F998*M998/1000</f>
        <v>2.997</v>
      </c>
    </row>
    <row outlineLevel="0" r="999">
      <c r="A999" s="88" t="n"/>
      <c r="B999" s="91" t="s"/>
      <c r="C999" s="92" t="s">
        <v>268</v>
      </c>
      <c r="D999" s="92" t="s">
        <v>269</v>
      </c>
      <c r="E999" s="88" t="s">
        <v>114</v>
      </c>
      <c r="F999" s="88" t="n">
        <v>73.8</v>
      </c>
      <c r="G999" s="88" t="n"/>
      <c r="H999" s="88" t="n"/>
      <c r="I999" s="88" t="n">
        <v>2.06</v>
      </c>
      <c r="J999" s="88" t="n">
        <v>7.82</v>
      </c>
      <c r="K999" s="88" t="n">
        <v>3.49</v>
      </c>
      <c r="L999" s="88" t="n">
        <v>38.38</v>
      </c>
      <c r="M999" s="270" t="n">
        <v>65</v>
      </c>
      <c r="N999" s="63" t="n">
        <f aca="false" ca="false" dt2D="false" dtr="false" t="normal">F999*M999/1000</f>
        <v>4.797</v>
      </c>
    </row>
    <row outlineLevel="0" r="1000">
      <c r="A1000" s="88" t="n"/>
      <c r="B1000" s="89" t="n"/>
      <c r="C1000" s="89" t="n"/>
      <c r="D1000" s="89" t="n"/>
      <c r="E1000" s="88" t="s">
        <v>28</v>
      </c>
      <c r="F1000" s="88" t="n">
        <v>7.5</v>
      </c>
      <c r="G1000" s="88" t="n"/>
      <c r="H1000" s="88" t="n"/>
      <c r="I1000" s="88" t="s">
        <v>29</v>
      </c>
      <c r="J1000" s="88" t="s">
        <v>29</v>
      </c>
      <c r="K1000" s="88" t="n">
        <v>7.48</v>
      </c>
      <c r="L1000" s="88" t="n">
        <v>28.42</v>
      </c>
      <c r="M1000" s="270" t="n">
        <v>80</v>
      </c>
      <c r="N1000" s="63" t="n">
        <f aca="false" ca="false" dt2D="false" dtr="false" t="normal">F1000*M1000/1000</f>
        <v>0.6</v>
      </c>
    </row>
    <row outlineLevel="0" r="1001">
      <c r="A1001" s="88" t="n"/>
      <c r="B1001" s="89" t="n"/>
      <c r="C1001" s="89" t="n"/>
      <c r="D1001" s="89" t="n"/>
      <c r="E1001" s="88" t="s">
        <v>30</v>
      </c>
      <c r="F1001" s="88" t="n">
        <v>0.06</v>
      </c>
      <c r="G1001" s="88" t="n"/>
      <c r="H1001" s="88" t="n"/>
      <c r="I1001" s="88" t="s">
        <v>29</v>
      </c>
      <c r="J1001" s="88" t="s">
        <v>29</v>
      </c>
      <c r="K1001" s="88" t="s">
        <v>29</v>
      </c>
      <c r="L1001" s="88" t="s">
        <v>29</v>
      </c>
      <c r="M1001" s="270" t="n">
        <v>16</v>
      </c>
      <c r="N1001" s="63" t="n">
        <f aca="false" ca="false" dt2D="false" dtr="false" t="normal">F1001*M1001/1000</f>
        <v>0.00096</v>
      </c>
    </row>
    <row customHeight="true" ht="13.5" outlineLevel="0" r="1002">
      <c r="A1002" s="88" t="n"/>
      <c r="B1002" s="89" t="n"/>
      <c r="C1002" s="89" t="n"/>
      <c r="D1002" s="89" t="n"/>
      <c r="E1002" s="88" t="s">
        <v>31</v>
      </c>
      <c r="F1002" s="88" t="n">
        <v>5</v>
      </c>
      <c r="G1002" s="88" t="n"/>
      <c r="H1002" s="88" t="n"/>
      <c r="I1002" s="88" t="n">
        <v>0.04</v>
      </c>
      <c r="J1002" s="88" t="n">
        <v>3.63</v>
      </c>
      <c r="K1002" s="88" t="n">
        <v>13.2</v>
      </c>
      <c r="L1002" s="88" t="n">
        <v>28.43</v>
      </c>
      <c r="M1002" s="270" t="n">
        <v>670</v>
      </c>
      <c r="N1002" s="63" t="n">
        <f aca="false" ca="false" dt2D="false" dtr="false" t="normal">F1002*M1002/1000</f>
        <v>3.35</v>
      </c>
    </row>
    <row customHeight="true" ht="11.25" outlineLevel="0" r="1003">
      <c r="A1003" s="83" t="n"/>
      <c r="B1003" s="84" t="s">
        <v>37</v>
      </c>
      <c r="C1003" s="102" t="n">
        <v>70</v>
      </c>
      <c r="D1003" s="102" t="n">
        <v>90</v>
      </c>
      <c r="E1003" s="83" t="s">
        <v>38</v>
      </c>
      <c r="F1003" s="83" t="n">
        <v>80</v>
      </c>
      <c r="G1003" s="83" t="n">
        <v>80</v>
      </c>
      <c r="H1003" s="85" t="n"/>
      <c r="I1003" s="83" t="n">
        <v>6.96</v>
      </c>
      <c r="J1003" s="83" t="n">
        <v>1.2</v>
      </c>
      <c r="K1003" s="83" t="n">
        <v>32.96</v>
      </c>
      <c r="L1003" s="83" t="n">
        <v>181</v>
      </c>
      <c r="M1003" s="270" t="n">
        <v>60</v>
      </c>
      <c r="N1003" s="63" t="n">
        <f aca="false" ca="false" dt2D="false" dtr="false" t="normal">F1003*M1003/1000</f>
        <v>4.8</v>
      </c>
    </row>
    <row outlineLevel="0" r="1004">
      <c r="A1004" s="83" t="n"/>
      <c r="B1004" s="87" t="s"/>
      <c r="C1004" s="103" t="n">
        <v>10</v>
      </c>
      <c r="D1004" s="103" t="n">
        <v>10</v>
      </c>
      <c r="E1004" s="83" t="s">
        <v>39</v>
      </c>
      <c r="F1004" s="83" t="n">
        <v>10</v>
      </c>
      <c r="G1004" s="83" t="n"/>
      <c r="H1004" s="85" t="n"/>
      <c r="I1004" s="83" t="n">
        <v>2.68</v>
      </c>
      <c r="J1004" s="83" t="n">
        <v>2.57</v>
      </c>
      <c r="K1004" s="83" t="s">
        <v>29</v>
      </c>
      <c r="L1004" s="83" t="n">
        <v>33.79</v>
      </c>
      <c r="M1004" s="270" t="n">
        <v>650</v>
      </c>
      <c r="N1004" s="63" t="n">
        <f aca="false" ca="false" dt2D="false" dtr="false" t="normal">F1004*M1004/1000</f>
        <v>6.5</v>
      </c>
    </row>
    <row customHeight="true" ht="12" outlineLevel="0" r="1005">
      <c r="A1005" s="83" t="n"/>
      <c r="B1005" s="84" t="n"/>
      <c r="C1005" s="84" t="n">
        <v>10</v>
      </c>
      <c r="D1005" s="84" t="n">
        <v>10</v>
      </c>
      <c r="E1005" s="83" t="s">
        <v>40</v>
      </c>
      <c r="F1005" s="83" t="n">
        <v>10</v>
      </c>
      <c r="G1005" s="83" t="n"/>
      <c r="H1005" s="85" t="n"/>
      <c r="I1005" s="83" t="n">
        <v>0.08</v>
      </c>
      <c r="J1005" s="83" t="n">
        <v>7.25</v>
      </c>
      <c r="K1005" s="83" t="n">
        <v>0.26</v>
      </c>
      <c r="L1005" s="83" t="n">
        <v>66.1</v>
      </c>
      <c r="M1005" s="270" t="n">
        <v>670</v>
      </c>
      <c r="N1005" s="63" t="n">
        <f aca="false" ca="false" dt2D="false" dtr="false" t="normal">F1005*M1005/1000</f>
        <v>6.7</v>
      </c>
    </row>
    <row ht="22.5" outlineLevel="0" r="1006">
      <c r="A1006" s="88" t="n"/>
      <c r="B1006" s="89" t="s">
        <v>115</v>
      </c>
      <c r="C1006" s="89" t="n">
        <v>120</v>
      </c>
      <c r="D1006" s="89" t="n">
        <v>120</v>
      </c>
      <c r="E1006" s="88" t="s">
        <v>116</v>
      </c>
      <c r="F1006" s="88" t="n">
        <v>120</v>
      </c>
      <c r="G1006" s="88" t="n">
        <v>120</v>
      </c>
      <c r="H1006" s="88" t="n">
        <v>120</v>
      </c>
      <c r="I1006" s="88" t="n">
        <v>1.8</v>
      </c>
      <c r="J1006" s="88" t="n">
        <v>0.084</v>
      </c>
      <c r="K1006" s="88" t="n">
        <v>17.2</v>
      </c>
      <c r="L1006" s="88" t="n">
        <v>74.8</v>
      </c>
      <c r="M1006" s="270" t="n">
        <v>170</v>
      </c>
      <c r="N1006" s="63" t="n">
        <f aca="false" ca="false" dt2D="false" dtr="false" t="normal">F1006*M1006/1000</f>
        <v>20.4</v>
      </c>
    </row>
    <row outlineLevel="0" r="1007">
      <c r="A1007" s="83" t="s">
        <v>45</v>
      </c>
      <c r="B1007" s="84" t="s">
        <v>390</v>
      </c>
      <c r="C1007" s="84" t="n">
        <v>100</v>
      </c>
      <c r="D1007" s="84" t="n">
        <v>100</v>
      </c>
      <c r="E1007" s="83" t="s">
        <v>390</v>
      </c>
      <c r="F1007" s="83" t="n">
        <v>200</v>
      </c>
      <c r="G1007" s="83" t="n">
        <v>100</v>
      </c>
      <c r="H1007" s="85" t="n">
        <v>100</v>
      </c>
      <c r="I1007" s="83" t="n"/>
      <c r="J1007" s="83" t="n"/>
      <c r="K1007" s="83" t="n">
        <v>19</v>
      </c>
      <c r="L1007" s="83" t="n">
        <v>75</v>
      </c>
      <c r="M1007" s="270" t="n">
        <v>80</v>
      </c>
      <c r="N1007" s="63" t="n">
        <f aca="false" ca="false" dt2D="false" dtr="false" t="normal">F1007*M1007/1000</f>
        <v>16</v>
      </c>
    </row>
    <row ht="21" outlineLevel="0" r="1008">
      <c r="A1008" s="88" t="n"/>
      <c r="B1008" s="187" t="s">
        <v>47</v>
      </c>
      <c r="C1008" s="187" t="n"/>
      <c r="D1008" s="187" t="n"/>
      <c r="E1008" s="88" t="n"/>
      <c r="F1008" s="88" t="n"/>
      <c r="G1008" s="88" t="n"/>
      <c r="H1008" s="88" t="n"/>
      <c r="I1008" s="192" t="e">
        <f aca="false" ca="false" dt2D="false" dtr="false" t="normal">#REF!+#REF!+#REF!+#REF!+#REF!</f>
        <v>#REF!</v>
      </c>
      <c r="J1008" s="192" t="e">
        <f aca="false" ca="false" dt2D="false" dtr="false" t="normal">#REF!+#REF!+#REF!+#REF!+#REF!</f>
        <v>#REF!</v>
      </c>
      <c r="K1008" s="192" t="e">
        <f aca="false" ca="false" dt2D="false" dtr="false" t="normal">#REF!+#REF!+#REF!+#REF!+#REF!</f>
        <v>#REF!</v>
      </c>
      <c r="L1008" s="192" t="e">
        <f aca="false" ca="false" dt2D="false" dtr="false" t="normal">#REF!+#REF!+#REF!+#REF!+#REF!</f>
        <v>#REF!</v>
      </c>
      <c r="M1008" s="333" t="n"/>
      <c r="N1008" s="79" t="n">
        <f aca="false" ca="false" dt2D="false" dtr="false" t="normal">SUM(N989:N1007)</f>
        <v>81.01386</v>
      </c>
    </row>
    <row outlineLevel="0" r="1009">
      <c r="A1009" s="93" t="s">
        <v>48</v>
      </c>
      <c r="B1009" s="89" t="n"/>
      <c r="C1009" s="89" t="n"/>
      <c r="D1009" s="89" t="n"/>
      <c r="E1009" s="88" t="n"/>
      <c r="F1009" s="88" t="n"/>
      <c r="G1009" s="88" t="n"/>
      <c r="H1009" s="88" t="n"/>
      <c r="I1009" s="88" t="n"/>
      <c r="J1009" s="88" t="n"/>
      <c r="K1009" s="88" t="n"/>
      <c r="L1009" s="193" t="s">
        <v>29</v>
      </c>
      <c r="M1009" s="270" t="n"/>
      <c r="N1009" s="63" t="n"/>
    </row>
    <row customHeight="true" ht="12.75" outlineLevel="0" r="1010">
      <c r="A1010" s="88" t="s">
        <v>280</v>
      </c>
      <c r="B1010" s="89" t="s">
        <v>281</v>
      </c>
      <c r="C1010" s="90" t="n"/>
      <c r="D1010" s="90" t="n"/>
      <c r="E1010" s="88" t="s">
        <v>59</v>
      </c>
      <c r="F1010" s="88" t="n">
        <v>116</v>
      </c>
      <c r="G1010" s="88" t="n">
        <v>84</v>
      </c>
      <c r="H1010" s="88" t="n"/>
      <c r="I1010" s="191" t="n">
        <v>2.32</v>
      </c>
      <c r="J1010" s="88" t="n">
        <v>0.33</v>
      </c>
      <c r="K1010" s="88" t="n">
        <v>14.69</v>
      </c>
      <c r="L1010" s="193" t="n">
        <v>66.82</v>
      </c>
      <c r="M1010" s="270" t="n">
        <v>35</v>
      </c>
      <c r="N1010" s="63" t="n">
        <f aca="false" ca="false" dt2D="false" dtr="false" t="normal">F1010*M1010/1000</f>
        <v>4.06</v>
      </c>
    </row>
    <row outlineLevel="0" r="1011">
      <c r="A1011" s="88" t="n"/>
      <c r="B1011" s="194" t="s"/>
      <c r="C1011" s="195" t="n"/>
      <c r="D1011" s="195" t="n"/>
      <c r="E1011" s="88" t="s">
        <v>60</v>
      </c>
      <c r="F1011" s="88" t="n">
        <v>20.2</v>
      </c>
      <c r="G1011" s="88" t="n">
        <v>17</v>
      </c>
      <c r="H1011" s="88" t="n"/>
      <c r="I1011" s="88" t="n">
        <v>0.34</v>
      </c>
      <c r="J1011" s="88" t="s">
        <v>29</v>
      </c>
      <c r="K1011" s="88" t="n">
        <v>8.26</v>
      </c>
      <c r="L1011" s="193" t="n">
        <v>8.26</v>
      </c>
      <c r="M1011" s="270" t="n">
        <v>40</v>
      </c>
      <c r="N1011" s="63" t="n">
        <f aca="false" ca="false" dt2D="false" dtr="false" t="normal">F1011*M1011/1000</f>
        <v>0.808</v>
      </c>
    </row>
    <row customHeight="true" ht="12" outlineLevel="0" r="1012">
      <c r="A1012" s="88" t="n"/>
      <c r="B1012" s="91" t="s"/>
      <c r="C1012" s="92" t="n">
        <v>80</v>
      </c>
      <c r="D1012" s="92" t="n">
        <v>120</v>
      </c>
      <c r="E1012" s="88" t="s">
        <v>69</v>
      </c>
      <c r="F1012" s="88" t="n">
        <v>10</v>
      </c>
      <c r="G1012" s="88" t="n">
        <v>10</v>
      </c>
      <c r="H1012" s="88" t="n"/>
      <c r="I1012" s="88" t="s">
        <v>29</v>
      </c>
      <c r="J1012" s="88" t="n">
        <v>9.98</v>
      </c>
      <c r="K1012" s="88" t="s">
        <v>29</v>
      </c>
      <c r="L1012" s="191" t="n">
        <v>89.9</v>
      </c>
      <c r="M1012" s="270" t="n">
        <v>140</v>
      </c>
      <c r="N1012" s="63" t="n">
        <f aca="false" ca="false" dt2D="false" dtr="false" t="normal">F1012*M1012/1000</f>
        <v>1.4</v>
      </c>
    </row>
    <row outlineLevel="0" r="1013">
      <c r="A1013" s="88" t="n"/>
      <c r="B1013" s="89" t="n"/>
      <c r="C1013" s="89" t="n"/>
      <c r="D1013" s="89" t="n"/>
      <c r="E1013" s="88" t="s">
        <v>30</v>
      </c>
      <c r="F1013" s="88" t="n">
        <v>1</v>
      </c>
      <c r="G1013" s="88" t="n">
        <v>1</v>
      </c>
      <c r="H1013" s="88" t="n"/>
      <c r="I1013" s="88" t="s">
        <v>29</v>
      </c>
      <c r="J1013" s="88" t="s">
        <v>29</v>
      </c>
      <c r="K1013" s="88" t="s">
        <v>29</v>
      </c>
      <c r="L1013" s="193" t="n">
        <v>13.5</v>
      </c>
      <c r="M1013" s="270" t="n">
        <v>16</v>
      </c>
      <c r="N1013" s="63" t="n">
        <f aca="false" ca="false" dt2D="false" dtr="false" t="normal">F1013*M1013/1000</f>
        <v>0.016</v>
      </c>
    </row>
    <row outlineLevel="0" r="1014">
      <c r="A1014" s="88" t="n"/>
      <c r="B1014" s="89" t="n"/>
      <c r="C1014" s="89" t="n"/>
      <c r="D1014" s="89" t="n"/>
      <c r="E1014" s="88" t="s">
        <v>61</v>
      </c>
      <c r="F1014" s="88" t="n">
        <v>31.3</v>
      </c>
      <c r="G1014" s="88" t="n">
        <v>25</v>
      </c>
      <c r="H1014" s="88" t="n"/>
      <c r="I1014" s="88" t="n">
        <v>0.25</v>
      </c>
      <c r="J1014" s="88" t="n">
        <v>0.03</v>
      </c>
      <c r="K1014" s="88" t="n">
        <v>0.71</v>
      </c>
      <c r="L1014" s="88" t="n">
        <v>3.3</v>
      </c>
      <c r="M1014" s="270" t="n">
        <v>137</v>
      </c>
      <c r="N1014" s="63" t="n">
        <f aca="false" ca="false" dt2D="false" dtr="false" t="normal">F1014*M1014/1000</f>
        <v>4.2881</v>
      </c>
    </row>
    <row outlineLevel="0" r="1015">
      <c r="A1015" s="88" t="n"/>
      <c r="B1015" s="89" t="n"/>
      <c r="C1015" s="89" t="n"/>
      <c r="D1015" s="89" t="n"/>
      <c r="E1015" s="88" t="s">
        <v>51</v>
      </c>
      <c r="F1015" s="88" t="n">
        <v>12.6</v>
      </c>
      <c r="G1015" s="88" t="n">
        <v>10</v>
      </c>
      <c r="H1015" s="88" t="n"/>
      <c r="I1015" s="88" t="n">
        <v>0.13</v>
      </c>
      <c r="J1015" s="88" t="n">
        <v>0.01</v>
      </c>
      <c r="K1015" s="88" t="n">
        <v>0.71</v>
      </c>
      <c r="L1015" s="88" t="n">
        <v>4.1</v>
      </c>
      <c r="M1015" s="270" t="n">
        <v>45</v>
      </c>
      <c r="N1015" s="63" t="n">
        <f aca="false" ca="false" dt2D="false" dtr="false" t="normal">F1015*M1015/1000</f>
        <v>0.567</v>
      </c>
    </row>
    <row customHeight="true" ht="11.25" outlineLevel="0" r="1016">
      <c r="A1016" s="83" t="s">
        <v>220</v>
      </c>
      <c r="B1016" s="84" t="s">
        <v>221</v>
      </c>
      <c r="C1016" s="84" t="n"/>
      <c r="D1016" s="84" t="n"/>
      <c r="E1016" s="83" t="s">
        <v>57</v>
      </c>
      <c r="F1016" s="83" t="n">
        <v>62.5</v>
      </c>
      <c r="G1016" s="83" t="n">
        <v>50</v>
      </c>
      <c r="H1016" s="85" t="n"/>
      <c r="I1016" s="83" t="n">
        <v>0.15</v>
      </c>
      <c r="J1016" s="83" t="n">
        <v>0.05</v>
      </c>
      <c r="K1016" s="83" t="n">
        <v>2.85</v>
      </c>
      <c r="L1016" s="83" t="n">
        <v>13.5</v>
      </c>
      <c r="M1016" s="270" t="n">
        <v>40</v>
      </c>
      <c r="N1016" s="63" t="n">
        <f aca="false" ca="false" dt2D="false" dtr="false" t="normal">F1016*M1016/1000</f>
        <v>2.5</v>
      </c>
    </row>
    <row ht="22.5" outlineLevel="0" r="1017">
      <c r="A1017" s="83" t="n"/>
      <c r="B1017" s="87" t="s"/>
      <c r="C1017" s="84" t="s">
        <v>304</v>
      </c>
      <c r="D1017" s="84" t="s">
        <v>58</v>
      </c>
      <c r="E1017" s="83" t="s">
        <v>51</v>
      </c>
      <c r="F1017" s="83" t="n">
        <v>12.5</v>
      </c>
      <c r="G1017" s="83" t="n">
        <v>10</v>
      </c>
      <c r="H1017" s="85" t="n"/>
      <c r="I1017" s="83" t="n">
        <v>0.12</v>
      </c>
      <c r="J1017" s="83" t="n">
        <v>0.05</v>
      </c>
      <c r="K1017" s="83" t="n">
        <v>6.3</v>
      </c>
      <c r="L1017" s="83" t="n">
        <v>3.4</v>
      </c>
      <c r="M1017" s="270" t="n">
        <v>45</v>
      </c>
      <c r="N1017" s="63" t="n">
        <f aca="false" ca="false" dt2D="false" dtr="false" t="normal">F1017*M1017/1000</f>
        <v>0.5625</v>
      </c>
    </row>
    <row outlineLevel="0" r="1018">
      <c r="A1018" s="83" t="n"/>
      <c r="B1018" s="84" t="n"/>
      <c r="C1018" s="84" t="n"/>
      <c r="D1018" s="84" t="n"/>
      <c r="E1018" s="83" t="s">
        <v>60</v>
      </c>
      <c r="F1018" s="83" t="n">
        <v>12</v>
      </c>
      <c r="G1018" s="83" t="n">
        <v>10</v>
      </c>
      <c r="H1018" s="85" t="n"/>
      <c r="I1018" s="83" t="n">
        <v>0.6</v>
      </c>
      <c r="J1018" s="83" t="n">
        <v>0.12</v>
      </c>
      <c r="K1018" s="83" t="n">
        <v>4.89</v>
      </c>
      <c r="L1018" s="83" t="n">
        <v>24.6</v>
      </c>
      <c r="M1018" s="270" t="n">
        <v>40</v>
      </c>
      <c r="N1018" s="63" t="n">
        <f aca="false" ca="false" dt2D="false" dtr="false" t="normal">F1018*M1018/1000</f>
        <v>0.48</v>
      </c>
    </row>
    <row outlineLevel="0" r="1019">
      <c r="A1019" s="83" t="n"/>
      <c r="B1019" s="84" t="n"/>
      <c r="C1019" s="84" t="n"/>
      <c r="D1019" s="84" t="n"/>
      <c r="E1019" s="83" t="s">
        <v>59</v>
      </c>
      <c r="F1019" s="83" t="n">
        <v>40</v>
      </c>
      <c r="G1019" s="83" t="n">
        <v>30</v>
      </c>
      <c r="H1019" s="85" t="n"/>
      <c r="I1019" s="83" t="n">
        <v>0.8</v>
      </c>
      <c r="J1019" s="83" t="n">
        <v>0.11</v>
      </c>
      <c r="K1019" s="83" t="n">
        <v>0.37</v>
      </c>
      <c r="L1019" s="83" t="n">
        <v>23.04</v>
      </c>
      <c r="M1019" s="270" t="n">
        <v>35</v>
      </c>
      <c r="N1019" s="63" t="n">
        <f aca="false" ca="false" dt2D="false" dtr="false" t="normal">F1019*M1019/1000</f>
        <v>1.4</v>
      </c>
    </row>
    <row outlineLevel="0" r="1020">
      <c r="A1020" s="83" t="n"/>
      <c r="B1020" s="84" t="n"/>
      <c r="C1020" s="84" t="n"/>
      <c r="D1020" s="84" t="n"/>
      <c r="E1020" s="83" t="s">
        <v>392</v>
      </c>
      <c r="F1020" s="83" t="n">
        <v>5</v>
      </c>
      <c r="G1020" s="83" t="n">
        <v>5</v>
      </c>
      <c r="H1020" s="85" t="n"/>
      <c r="I1020" s="83" t="n"/>
      <c r="J1020" s="83" t="n"/>
      <c r="K1020" s="83" t="n"/>
      <c r="L1020" s="83" t="n"/>
      <c r="M1020" s="270" t="n">
        <v>175</v>
      </c>
      <c r="N1020" s="63" t="n">
        <f aca="false" ca="false" dt2D="false" dtr="false" t="normal">F1020*M1020/1000</f>
        <v>0.875</v>
      </c>
    </row>
    <row outlineLevel="0" r="1021">
      <c r="A1021" s="83" t="n"/>
      <c r="B1021" s="84" t="n"/>
      <c r="C1021" s="84" t="n"/>
      <c r="D1021" s="84" t="n"/>
      <c r="E1021" s="83" t="s">
        <v>69</v>
      </c>
      <c r="F1021" s="83" t="n">
        <v>5</v>
      </c>
      <c r="G1021" s="83" t="n">
        <v>5</v>
      </c>
      <c r="H1021" s="85" t="n"/>
      <c r="I1021" s="83" t="n"/>
      <c r="J1021" s="83" t="n">
        <v>4.99</v>
      </c>
      <c r="K1021" s="83" t="n"/>
      <c r="L1021" s="83" t="n">
        <v>44.95</v>
      </c>
      <c r="M1021" s="270" t="n">
        <v>140</v>
      </c>
      <c r="N1021" s="63" t="n">
        <f aca="false" ca="false" dt2D="false" dtr="false" t="normal">F1021*M1021/1000</f>
        <v>0.7</v>
      </c>
    </row>
    <row customHeight="true" ht="11.25" outlineLevel="0" r="1022">
      <c r="A1022" s="83" t="n"/>
      <c r="B1022" s="84" t="n"/>
      <c r="C1022" s="84" t="n"/>
      <c r="D1022" s="84" t="n"/>
      <c r="E1022" s="83" t="s">
        <v>30</v>
      </c>
      <c r="F1022" s="83" t="n">
        <v>1</v>
      </c>
      <c r="G1022" s="83" t="n"/>
      <c r="H1022" s="85" t="n"/>
      <c r="I1022" s="83" t="n">
        <v>0.8</v>
      </c>
      <c r="J1022" s="83" t="n">
        <v>0.2</v>
      </c>
      <c r="K1022" s="83" t="n"/>
      <c r="L1022" s="83" t="n">
        <v>6</v>
      </c>
      <c r="M1022" s="270" t="n">
        <v>16</v>
      </c>
      <c r="N1022" s="63" t="n">
        <f aca="false" ca="false" dt2D="false" dtr="false" t="normal">F1022*M1022/1000</f>
        <v>0.016</v>
      </c>
    </row>
    <row outlineLevel="0" r="1023">
      <c r="A1023" s="83" t="n"/>
      <c r="B1023" s="84" t="n"/>
      <c r="C1023" s="84" t="n"/>
      <c r="D1023" s="84" t="n"/>
      <c r="E1023" s="83" t="s">
        <v>125</v>
      </c>
      <c r="F1023" s="83" t="n">
        <v>40</v>
      </c>
      <c r="G1023" s="83" t="n">
        <v>40</v>
      </c>
      <c r="H1023" s="85" t="n"/>
      <c r="I1023" s="83" t="n">
        <v>10</v>
      </c>
      <c r="J1023" s="83" t="n">
        <v>6.48</v>
      </c>
      <c r="K1023" s="83" t="s">
        <v>29</v>
      </c>
      <c r="L1023" s="83" t="n">
        <v>88.29</v>
      </c>
      <c r="M1023" s="270" t="n">
        <v>440</v>
      </c>
      <c r="N1023" s="63" t="n">
        <f aca="false" ca="false" dt2D="false" dtr="false" t="normal">F1023*M1023/1000</f>
        <v>17.6</v>
      </c>
    </row>
    <row outlineLevel="0" r="1024">
      <c r="A1024" s="83" t="n"/>
      <c r="B1024" s="84" t="n"/>
      <c r="C1024" s="84" t="n"/>
      <c r="D1024" s="84" t="n"/>
      <c r="E1024" s="83" t="s">
        <v>64</v>
      </c>
      <c r="F1024" s="83" t="n">
        <v>10</v>
      </c>
      <c r="G1024" s="83" t="n">
        <v>10</v>
      </c>
      <c r="H1024" s="85" t="n">
        <v>10</v>
      </c>
      <c r="I1024" s="83" t="n">
        <v>0.28</v>
      </c>
      <c r="J1024" s="83" t="n">
        <v>2</v>
      </c>
      <c r="K1024" s="83" t="n">
        <v>0.32</v>
      </c>
      <c r="L1024" s="83" t="n">
        <v>20.64</v>
      </c>
      <c r="M1024" s="270" t="n">
        <v>190</v>
      </c>
      <c r="N1024" s="63" t="n">
        <f aca="false" ca="false" dt2D="false" dtr="false" t="normal">F1024*M1024/1000</f>
        <v>1.9</v>
      </c>
    </row>
    <row ht="22.5" outlineLevel="0" r="1025">
      <c r="A1025" s="88" t="s">
        <v>282</v>
      </c>
      <c r="B1025" s="90" t="s">
        <v>283</v>
      </c>
      <c r="C1025" s="90" t="n">
        <v>50</v>
      </c>
      <c r="D1025" s="90" t="n">
        <v>75</v>
      </c>
      <c r="E1025" s="88" t="s">
        <v>436</v>
      </c>
      <c r="F1025" s="88" t="n">
        <v>129</v>
      </c>
      <c r="G1025" s="88" t="n">
        <v>75</v>
      </c>
      <c r="H1025" s="88" t="n"/>
      <c r="I1025" s="88" t="n">
        <v>27.4</v>
      </c>
      <c r="J1025" s="88" t="n">
        <v>5.24</v>
      </c>
      <c r="K1025" s="88" t="s">
        <v>29</v>
      </c>
      <c r="L1025" s="88" t="n">
        <v>110</v>
      </c>
      <c r="M1025" s="270" t="n">
        <v>450</v>
      </c>
      <c r="N1025" s="63" t="n">
        <f aca="false" ca="false" dt2D="false" dtr="false" t="normal">F1025*M1025/1000</f>
        <v>58.05</v>
      </c>
    </row>
    <row outlineLevel="0" r="1026">
      <c r="A1026" s="88" t="n"/>
      <c r="B1026" s="89" t="n"/>
      <c r="C1026" s="89" t="n"/>
      <c r="D1026" s="89" t="n"/>
      <c r="E1026" s="88" t="s">
        <v>30</v>
      </c>
      <c r="F1026" s="88" t="n">
        <v>2</v>
      </c>
      <c r="G1026" s="88" t="n">
        <v>2</v>
      </c>
      <c r="H1026" s="88" t="n"/>
      <c r="I1026" s="88" t="s">
        <v>29</v>
      </c>
      <c r="J1026" s="88" t="s">
        <v>29</v>
      </c>
      <c r="K1026" s="88" t="s">
        <v>29</v>
      </c>
      <c r="L1026" s="88" t="n">
        <v>47.68</v>
      </c>
      <c r="M1026" s="270" t="n">
        <v>16</v>
      </c>
      <c r="N1026" s="63" t="n">
        <f aca="false" ca="false" dt2D="false" dtr="false" t="normal">F1026*M1026/1000</f>
        <v>0.032</v>
      </c>
    </row>
    <row outlineLevel="0" r="1027">
      <c r="A1027" s="88" t="n"/>
      <c r="B1027" s="89" t="n"/>
      <c r="C1027" s="89" t="n"/>
      <c r="D1027" s="89" t="n"/>
      <c r="E1027" s="88" t="s">
        <v>69</v>
      </c>
      <c r="F1027" s="88" t="n">
        <v>6</v>
      </c>
      <c r="G1027" s="88" t="n">
        <v>6</v>
      </c>
      <c r="H1027" s="88" t="n"/>
      <c r="I1027" s="88" t="s">
        <v>29</v>
      </c>
      <c r="J1027" s="88" t="n">
        <v>5.99</v>
      </c>
      <c r="K1027" s="88" t="s">
        <v>29</v>
      </c>
      <c r="L1027" s="88" t="n">
        <v>53.94</v>
      </c>
      <c r="M1027" s="270" t="n">
        <v>140</v>
      </c>
      <c r="N1027" s="63" t="n">
        <f aca="false" ca="false" dt2D="false" dtr="false" t="normal">F1027*M1027/1000</f>
        <v>0.84</v>
      </c>
    </row>
    <row outlineLevel="0" r="1028">
      <c r="A1028" s="88" t="n"/>
      <c r="B1028" s="89" t="n"/>
      <c r="C1028" s="89" t="n"/>
      <c r="D1028" s="89" t="n"/>
      <c r="E1028" s="88" t="s">
        <v>88</v>
      </c>
      <c r="F1028" s="88" t="n">
        <v>6</v>
      </c>
      <c r="G1028" s="88" t="n">
        <v>6</v>
      </c>
      <c r="H1028" s="88" t="n"/>
      <c r="I1028" s="88" t="n">
        <v>0.62</v>
      </c>
      <c r="J1028" s="88" t="n">
        <v>0.06</v>
      </c>
      <c r="K1028" s="88" t="n">
        <v>4.136</v>
      </c>
      <c r="L1028" s="88" t="n">
        <v>20.04</v>
      </c>
      <c r="M1028" s="270" t="n">
        <v>40</v>
      </c>
      <c r="N1028" s="63" t="n">
        <f aca="false" ca="false" dt2D="false" dtr="false" t="normal">F1028*M1028/1000</f>
        <v>0.24</v>
      </c>
    </row>
    <row customHeight="true" ht="11.25" outlineLevel="0" r="1029">
      <c r="A1029" s="88" t="s">
        <v>287</v>
      </c>
      <c r="B1029" s="89" t="s">
        <v>288</v>
      </c>
      <c r="C1029" s="90" t="n"/>
      <c r="D1029" s="90" t="n"/>
      <c r="E1029" s="88" t="s">
        <v>143</v>
      </c>
      <c r="F1029" s="88" t="n">
        <v>34</v>
      </c>
      <c r="G1029" s="88" t="n">
        <v>34</v>
      </c>
      <c r="H1029" s="88" t="n">
        <v>100</v>
      </c>
      <c r="I1029" s="88" t="n">
        <v>3.5</v>
      </c>
      <c r="J1029" s="88" t="n">
        <v>0.37</v>
      </c>
      <c r="K1029" s="88" t="n">
        <v>23.6</v>
      </c>
      <c r="L1029" s="88" t="n">
        <v>124.5</v>
      </c>
      <c r="M1029" s="270" t="n">
        <v>50</v>
      </c>
      <c r="N1029" s="63" t="n">
        <f aca="false" ca="false" dt2D="false" dtr="false" t="normal">F1029*M1029/1000</f>
        <v>1.7</v>
      </c>
    </row>
    <row outlineLevel="0" r="1030">
      <c r="A1030" s="88" t="n"/>
      <c r="B1030" s="91" t="s"/>
      <c r="C1030" s="92" t="n">
        <v>100</v>
      </c>
      <c r="D1030" s="92" t="n">
        <v>120</v>
      </c>
      <c r="E1030" s="88" t="s">
        <v>30</v>
      </c>
      <c r="F1030" s="88" t="n">
        <v>2</v>
      </c>
      <c r="G1030" s="88" t="n">
        <v>2</v>
      </c>
      <c r="H1030" s="88" t="n"/>
      <c r="I1030" s="88" t="s">
        <v>29</v>
      </c>
      <c r="J1030" s="88" t="s">
        <v>29</v>
      </c>
      <c r="K1030" s="88" t="s">
        <v>29</v>
      </c>
      <c r="L1030" s="88" t="s">
        <v>29</v>
      </c>
      <c r="M1030" s="270" t="n">
        <v>16</v>
      </c>
      <c r="N1030" s="63" t="n">
        <f aca="false" ca="false" dt2D="false" dtr="false" t="normal">F1030*M1030/1000</f>
        <v>0.032</v>
      </c>
    </row>
    <row outlineLevel="0" r="1031">
      <c r="A1031" s="88" t="n"/>
      <c r="B1031" s="89" t="n"/>
      <c r="C1031" s="89" t="n"/>
      <c r="D1031" s="89" t="n"/>
      <c r="E1031" s="88" t="s">
        <v>31</v>
      </c>
      <c r="F1031" s="88" t="n">
        <v>3.5</v>
      </c>
      <c r="G1031" s="88" t="n">
        <v>3.5</v>
      </c>
      <c r="H1031" s="88" t="n"/>
      <c r="I1031" s="88" t="n">
        <v>0.02</v>
      </c>
      <c r="J1031" s="88" t="n">
        <v>2.5</v>
      </c>
      <c r="K1031" s="88" t="n">
        <v>0.04</v>
      </c>
      <c r="L1031" s="88" t="n">
        <v>23.1</v>
      </c>
      <c r="M1031" s="270" t="n">
        <v>670</v>
      </c>
      <c r="N1031" s="63" t="n">
        <f aca="false" ca="false" dt2D="false" dtr="false" t="normal">F1031*M1031/1000</f>
        <v>2.345</v>
      </c>
    </row>
    <row customHeight="true" ht="11.25" outlineLevel="0" r="1032">
      <c r="A1032" s="83" t="s">
        <v>171</v>
      </c>
      <c r="B1032" s="84" t="s">
        <v>172</v>
      </c>
      <c r="C1032" s="102" t="n"/>
      <c r="D1032" s="102" t="n"/>
      <c r="E1032" s="83" t="s">
        <v>53</v>
      </c>
      <c r="F1032" s="83" t="n">
        <v>25</v>
      </c>
      <c r="G1032" s="83" t="n">
        <v>22</v>
      </c>
      <c r="H1032" s="85" t="n"/>
      <c r="I1032" s="83" t="n">
        <v>0.1</v>
      </c>
      <c r="J1032" s="83" t="n">
        <v>0.09</v>
      </c>
      <c r="K1032" s="83" t="n">
        <v>2.2</v>
      </c>
      <c r="L1032" s="83" t="n">
        <v>9.9</v>
      </c>
      <c r="M1032" s="270" t="n">
        <v>100</v>
      </c>
      <c r="N1032" s="63" t="n">
        <f aca="false" ca="false" dt2D="false" dtr="false" t="normal">F1032*M1032/1000</f>
        <v>2.5</v>
      </c>
    </row>
    <row outlineLevel="0" r="1033">
      <c r="A1033" s="83" t="n"/>
      <c r="B1033" s="87" t="s"/>
      <c r="C1033" s="103" t="n">
        <v>200</v>
      </c>
      <c r="D1033" s="103" t="n">
        <v>200</v>
      </c>
      <c r="E1033" s="83" t="s">
        <v>28</v>
      </c>
      <c r="F1033" s="83" t="n">
        <v>20</v>
      </c>
      <c r="G1033" s="83" t="n">
        <v>20</v>
      </c>
      <c r="H1033" s="85" t="n"/>
      <c r="I1033" s="83" t="n"/>
      <c r="J1033" s="83" t="n"/>
      <c r="K1033" s="83" t="n">
        <v>19.96</v>
      </c>
      <c r="L1033" s="83" t="n">
        <v>75.8</v>
      </c>
      <c r="M1033" s="270" t="n">
        <v>80</v>
      </c>
      <c r="N1033" s="63" t="n">
        <f aca="false" ca="false" dt2D="false" dtr="false" t="normal">F1033*M1033/1000</f>
        <v>1.6</v>
      </c>
    </row>
    <row outlineLevel="0" r="1034">
      <c r="A1034" s="88" t="n"/>
      <c r="B1034" s="84" t="s">
        <v>81</v>
      </c>
      <c r="C1034" s="84" t="s">
        <v>82</v>
      </c>
      <c r="D1034" s="84" t="s">
        <v>83</v>
      </c>
      <c r="E1034" s="104" t="s">
        <v>84</v>
      </c>
      <c r="F1034" s="104" t="n">
        <v>40</v>
      </c>
      <c r="G1034" s="104" t="n">
        <v>40</v>
      </c>
      <c r="H1034" s="88" t="n">
        <v>40</v>
      </c>
      <c r="I1034" s="83" t="n">
        <v>3.48</v>
      </c>
      <c r="J1034" s="83" t="n">
        <v>0.6</v>
      </c>
      <c r="K1034" s="83" t="n">
        <v>16</v>
      </c>
      <c r="L1034" s="83" t="n">
        <v>83.6</v>
      </c>
      <c r="M1034" s="270" t="n">
        <v>60</v>
      </c>
      <c r="N1034" s="63" t="n">
        <f aca="false" ca="false" dt2D="false" dtr="false" t="normal">F1034*M1034/1000</f>
        <v>2.4</v>
      </c>
    </row>
    <row outlineLevel="0" r="1035">
      <c r="A1035" s="88" t="n"/>
      <c r="B1035" s="84" t="n"/>
      <c r="C1035" s="84" t="n"/>
      <c r="D1035" s="84" t="n"/>
      <c r="E1035" s="83" t="s">
        <v>85</v>
      </c>
      <c r="F1035" s="83" t="n">
        <v>80</v>
      </c>
      <c r="G1035" s="83" t="n">
        <v>80</v>
      </c>
      <c r="H1035" s="85" t="n">
        <v>80</v>
      </c>
      <c r="I1035" s="83" t="n">
        <v>5.28</v>
      </c>
      <c r="J1035" s="83" t="n">
        <v>0.96</v>
      </c>
      <c r="K1035" s="83" t="n">
        <v>28.24</v>
      </c>
      <c r="L1035" s="83" t="n">
        <v>144.8</v>
      </c>
      <c r="M1035" s="270" t="n">
        <v>51</v>
      </c>
      <c r="N1035" s="63" t="n">
        <f aca="false" ca="false" dt2D="false" dtr="false" t="normal">F1035*M1035/1000</f>
        <v>4.08</v>
      </c>
    </row>
    <row customHeight="true" ht="11.25" outlineLevel="0" r="1036">
      <c r="A1036" s="88" t="s">
        <v>261</v>
      </c>
      <c r="B1036" s="89" t="s">
        <v>262</v>
      </c>
      <c r="C1036" s="89" t="n"/>
      <c r="D1036" s="89" t="n"/>
      <c r="E1036" s="88" t="s">
        <v>136</v>
      </c>
      <c r="F1036" s="88" t="n">
        <v>1.74</v>
      </c>
      <c r="G1036" s="88" t="n">
        <v>1.74</v>
      </c>
      <c r="H1036" s="88" t="n"/>
      <c r="I1036" s="88" t="n">
        <v>0.17</v>
      </c>
      <c r="J1036" s="88" t="n">
        <v>0.02</v>
      </c>
      <c r="K1036" s="88" t="n">
        <v>1.19</v>
      </c>
      <c r="L1036" s="88" t="n">
        <v>5.81</v>
      </c>
      <c r="M1036" s="270" t="n">
        <v>40</v>
      </c>
      <c r="N1036" s="63" t="n">
        <f aca="false" ca="false" dt2D="false" dtr="false" t="normal">F1036*M1036/1000</f>
        <v>0.0696</v>
      </c>
    </row>
    <row customHeight="true" ht="12.75" outlineLevel="0" r="1037">
      <c r="A1037" s="88" t="s">
        <v>263</v>
      </c>
      <c r="B1037" s="91" t="s"/>
      <c r="C1037" s="89" t="n">
        <v>75</v>
      </c>
      <c r="D1037" s="89" t="n">
        <v>75</v>
      </c>
      <c r="E1037" s="88" t="s">
        <v>73</v>
      </c>
      <c r="F1037" s="88" t="n">
        <v>37</v>
      </c>
      <c r="G1037" s="88" t="n">
        <v>37</v>
      </c>
      <c r="H1037" s="88" t="n"/>
      <c r="I1037" s="88" t="n">
        <v>3.81</v>
      </c>
      <c r="J1037" s="88" t="n">
        <v>0.4</v>
      </c>
      <c r="K1037" s="88" t="n">
        <v>25.48</v>
      </c>
      <c r="L1037" s="88" t="n">
        <v>123.6</v>
      </c>
      <c r="M1037" s="270" t="n">
        <v>40</v>
      </c>
      <c r="N1037" s="63" t="n">
        <f aca="false" ca="false" dt2D="false" dtr="false" t="normal">F1037*M1037/1000</f>
        <v>1.48</v>
      </c>
    </row>
    <row customHeight="true" ht="12" outlineLevel="0" r="1038">
      <c r="A1038" s="100" t="s"/>
      <c r="B1038" s="89" t="n"/>
      <c r="C1038" s="89" t="n"/>
      <c r="D1038" s="89" t="n"/>
      <c r="E1038" s="88" t="s">
        <v>28</v>
      </c>
      <c r="F1038" s="88" t="n">
        <v>20</v>
      </c>
      <c r="G1038" s="88" t="n">
        <v>20</v>
      </c>
      <c r="H1038" s="88" t="n"/>
      <c r="I1038" s="88" t="s">
        <v>29</v>
      </c>
      <c r="J1038" s="88" t="s">
        <v>29</v>
      </c>
      <c r="K1038" s="88" t="n">
        <v>1.96</v>
      </c>
      <c r="L1038" s="88" t="n">
        <v>7.8</v>
      </c>
      <c r="M1038" s="270" t="n">
        <v>80</v>
      </c>
      <c r="N1038" s="63" t="n">
        <f aca="false" ca="false" dt2D="false" dtr="false" t="normal">F1038*M1038/1000</f>
        <v>1.6</v>
      </c>
    </row>
    <row outlineLevel="0" r="1039">
      <c r="A1039" s="88" t="n"/>
      <c r="B1039" s="89" t="n"/>
      <c r="C1039" s="89" t="n"/>
      <c r="D1039" s="89" t="n"/>
      <c r="E1039" s="88" t="s">
        <v>31</v>
      </c>
      <c r="F1039" s="88" t="n">
        <v>1.68</v>
      </c>
      <c r="G1039" s="88" t="n">
        <v>1.68</v>
      </c>
      <c r="H1039" s="88" t="n"/>
      <c r="I1039" s="88" t="n">
        <v>0.01</v>
      </c>
      <c r="J1039" s="88" t="n">
        <v>1.22</v>
      </c>
      <c r="K1039" s="88" t="n">
        <v>0.04</v>
      </c>
      <c r="L1039" s="88" t="n">
        <v>11.1</v>
      </c>
      <c r="M1039" s="270" t="n">
        <v>670</v>
      </c>
      <c r="N1039" s="63" t="n">
        <f aca="false" ca="false" dt2D="false" dtr="false" t="normal">F1039*M1039/1000</f>
        <v>1.1256</v>
      </c>
    </row>
    <row outlineLevel="0" r="1040">
      <c r="A1040" s="88" t="n"/>
      <c r="B1040" s="89" t="n"/>
      <c r="C1040" s="89" t="n"/>
      <c r="D1040" s="89" t="n"/>
      <c r="E1040" s="88" t="s">
        <v>104</v>
      </c>
      <c r="F1040" s="88" t="n">
        <v>0.48</v>
      </c>
      <c r="G1040" s="88" t="n">
        <v>20</v>
      </c>
      <c r="H1040" s="88" t="n"/>
      <c r="I1040" s="88" t="n">
        <v>0.2</v>
      </c>
      <c r="J1040" s="88" t="n">
        <v>0.2</v>
      </c>
      <c r="K1040" s="88" t="n">
        <v>0.01</v>
      </c>
      <c r="L1040" s="88" t="n">
        <v>2.73</v>
      </c>
      <c r="M1040" s="270" t="n">
        <v>12</v>
      </c>
      <c r="N1040" s="63" t="n">
        <f aca="false" ca="false" dt2D="false" dtr="false" t="normal">F1040*M1040</f>
        <v>5.76</v>
      </c>
    </row>
    <row outlineLevel="0" r="1041">
      <c r="A1041" s="88" t="n"/>
      <c r="B1041" s="89" t="n"/>
      <c r="C1041" s="89" t="n"/>
      <c r="D1041" s="89" t="n"/>
      <c r="E1041" s="88" t="s">
        <v>30</v>
      </c>
      <c r="F1041" s="88" t="n">
        <v>0.005</v>
      </c>
      <c r="G1041" s="88" t="n">
        <v>0.005</v>
      </c>
      <c r="H1041" s="88" t="n"/>
      <c r="I1041" s="88" t="s">
        <v>29</v>
      </c>
      <c r="J1041" s="88" t="s">
        <v>29</v>
      </c>
      <c r="K1041" s="88" t="s">
        <v>29</v>
      </c>
      <c r="L1041" s="88" t="s">
        <v>29</v>
      </c>
      <c r="M1041" s="270" t="n">
        <v>16</v>
      </c>
      <c r="N1041" s="63" t="n">
        <f aca="false" ca="false" dt2D="false" dtr="false" t="normal">F1041*M1041/1000</f>
        <v>0.00008</v>
      </c>
    </row>
    <row customHeight="true" ht="13.5" outlineLevel="0" r="1042">
      <c r="A1042" s="88" t="n"/>
      <c r="B1042" s="89" t="n"/>
      <c r="C1042" s="89" t="n"/>
      <c r="D1042" s="89" t="n"/>
      <c r="E1042" s="88" t="s">
        <v>139</v>
      </c>
      <c r="F1042" s="88" t="n">
        <v>1.1</v>
      </c>
      <c r="G1042" s="88" t="n">
        <v>1.1</v>
      </c>
      <c r="H1042" s="88" t="n"/>
      <c r="I1042" s="88" t="s">
        <v>29</v>
      </c>
      <c r="J1042" s="88" t="s">
        <v>29</v>
      </c>
      <c r="K1042" s="88" t="s">
        <v>29</v>
      </c>
      <c r="L1042" s="88" t="s">
        <v>29</v>
      </c>
      <c r="M1042" s="270" t="n">
        <v>400</v>
      </c>
      <c r="N1042" s="63" t="n">
        <f aca="false" ca="false" dt2D="false" dtr="false" t="normal">F1042*M1042/1000</f>
        <v>0.44</v>
      </c>
    </row>
    <row outlineLevel="0" r="1043">
      <c r="A1043" s="88" t="n"/>
      <c r="B1043" s="89" t="n"/>
      <c r="C1043" s="89" t="n"/>
      <c r="D1043" s="89" t="n"/>
      <c r="E1043" s="88" t="s">
        <v>274</v>
      </c>
      <c r="F1043" s="88" t="n">
        <v>25.2</v>
      </c>
      <c r="G1043" s="88" t="n">
        <v>25.2</v>
      </c>
      <c r="H1043" s="88" t="n"/>
      <c r="I1043" s="88" t="n">
        <v>4.21</v>
      </c>
      <c r="J1043" s="88" t="n">
        <v>2.27</v>
      </c>
      <c r="K1043" s="88" t="n">
        <v>0.5</v>
      </c>
      <c r="L1043" s="88" t="n">
        <v>40.07</v>
      </c>
      <c r="M1043" s="270" t="n">
        <v>310</v>
      </c>
      <c r="N1043" s="63" t="n">
        <f aca="false" ca="false" dt2D="false" dtr="false" t="normal">F1043*M1043/1000</f>
        <v>7.812</v>
      </c>
    </row>
    <row outlineLevel="0" r="1044">
      <c r="A1044" s="88" t="n"/>
      <c r="B1044" s="89" t="n"/>
      <c r="C1044" s="89" t="n"/>
      <c r="D1044" s="89" t="n"/>
      <c r="E1044" s="88" t="s">
        <v>104</v>
      </c>
      <c r="F1044" s="88" t="n">
        <v>0.06</v>
      </c>
      <c r="G1044" s="88" t="n">
        <v>2.4</v>
      </c>
      <c r="H1044" s="88" t="n"/>
      <c r="I1044" s="88" t="n">
        <v>0.43</v>
      </c>
      <c r="J1044" s="88" t="n">
        <v>0.39</v>
      </c>
      <c r="K1044" s="88" t="n">
        <v>0.02</v>
      </c>
      <c r="L1044" s="88" t="n">
        <v>5.3</v>
      </c>
      <c r="M1044" s="270" t="n">
        <v>12</v>
      </c>
      <c r="N1044" s="63" t="n">
        <f aca="false" ca="false" dt2D="false" dtr="false" t="normal">F1044*M1044</f>
        <v>0.72</v>
      </c>
    </row>
    <row outlineLevel="0" r="1045">
      <c r="A1045" s="88" t="n"/>
      <c r="B1045" s="89" t="n"/>
      <c r="C1045" s="89" t="n"/>
      <c r="D1045" s="89" t="n"/>
      <c r="E1045" s="88" t="s">
        <v>28</v>
      </c>
      <c r="F1045" s="88" t="n">
        <v>2.4</v>
      </c>
      <c r="G1045" s="88" t="n">
        <v>2.4</v>
      </c>
      <c r="H1045" s="88" t="n"/>
      <c r="I1045" s="88" t="s">
        <v>29</v>
      </c>
      <c r="J1045" s="88" t="s">
        <v>29</v>
      </c>
      <c r="K1045" s="88" t="n">
        <v>2.39</v>
      </c>
      <c r="L1045" s="88" t="n">
        <v>9.09</v>
      </c>
      <c r="M1045" s="270" t="n">
        <v>80</v>
      </c>
      <c r="N1045" s="63" t="n">
        <f aca="false" ca="false" dt2D="false" dtr="false" t="normal">F1045*M1045/1000</f>
        <v>0.192</v>
      </c>
    </row>
    <row outlineLevel="0" r="1046">
      <c r="A1046" s="88" t="n"/>
      <c r="B1046" s="89" t="n"/>
      <c r="C1046" s="89" t="n"/>
      <c r="D1046" s="89" t="n"/>
      <c r="E1046" s="88" t="s">
        <v>73</v>
      </c>
      <c r="F1046" s="88" t="n">
        <v>1.2</v>
      </c>
      <c r="G1046" s="88" t="n">
        <v>1.2</v>
      </c>
      <c r="H1046" s="88" t="n"/>
      <c r="I1046" s="88" t="s">
        <v>29</v>
      </c>
      <c r="J1046" s="88" t="s">
        <v>29</v>
      </c>
      <c r="K1046" s="191" t="n">
        <v>1</v>
      </c>
      <c r="L1046" s="191" t="n">
        <v>4</v>
      </c>
      <c r="M1046" s="270" t="n">
        <v>40</v>
      </c>
      <c r="N1046" s="63" t="n">
        <f aca="false" ca="false" dt2D="false" dtr="false" t="normal">F1046*M1046/1000</f>
        <v>0.048</v>
      </c>
    </row>
    <row outlineLevel="0" r="1047">
      <c r="A1047" s="88" t="n"/>
      <c r="B1047" s="89" t="n"/>
      <c r="C1047" s="89" t="n"/>
      <c r="D1047" s="89" t="n"/>
      <c r="E1047" s="88" t="s">
        <v>91</v>
      </c>
      <c r="F1047" s="88" t="n">
        <v>0.02</v>
      </c>
      <c r="G1047" s="88" t="n">
        <v>1.6</v>
      </c>
      <c r="H1047" s="88" t="n"/>
      <c r="I1047" s="88" t="n">
        <v>0.18</v>
      </c>
      <c r="J1047" s="88" t="n">
        <v>0.17</v>
      </c>
      <c r="K1047" s="88" t="s">
        <v>29</v>
      </c>
      <c r="L1047" s="88" t="n">
        <v>2.35</v>
      </c>
      <c r="M1047" s="270" t="n">
        <v>12</v>
      </c>
      <c r="N1047" s="63" t="n">
        <f aca="false" ca="false" dt2D="false" dtr="false" t="normal">F1047*M1047</f>
        <v>0.24</v>
      </c>
    </row>
    <row ht="22.5" outlineLevel="0" r="1048">
      <c r="A1048" s="88" t="n"/>
      <c r="B1048" s="89" t="n"/>
      <c r="C1048" s="89" t="n"/>
      <c r="D1048" s="89" t="n"/>
      <c r="E1048" s="88" t="s">
        <v>93</v>
      </c>
      <c r="F1048" s="88" t="n">
        <v>0.25</v>
      </c>
      <c r="G1048" s="88" t="n">
        <v>0.25</v>
      </c>
      <c r="H1048" s="88" t="n"/>
      <c r="I1048" s="88" t="s">
        <v>29</v>
      </c>
      <c r="J1048" s="88" t="n">
        <v>0.24</v>
      </c>
      <c r="K1048" s="88" t="s">
        <v>29</v>
      </c>
      <c r="L1048" s="88" t="n">
        <v>2.25</v>
      </c>
      <c r="M1048" s="270" t="n">
        <v>140</v>
      </c>
      <c r="N1048" s="63" t="n">
        <f aca="false" ca="false" dt2D="false" dtr="false" t="normal">F1048*M1048/1000</f>
        <v>0.035</v>
      </c>
    </row>
    <row ht="21" outlineLevel="0" r="1049">
      <c r="A1049" s="88" t="n"/>
      <c r="B1049" s="187" t="s">
        <v>96</v>
      </c>
      <c r="C1049" s="187" t="n"/>
      <c r="D1049" s="187" t="n"/>
      <c r="E1049" s="93" t="n"/>
      <c r="F1049" s="93" t="n"/>
      <c r="G1049" s="93" t="n"/>
      <c r="H1049" s="93" t="n"/>
      <c r="I1049" s="263" t="e">
        <f aca="false" ca="false" dt2D="false" dtr="false" t="normal">#REF!+#REF!+#REF!+#REF!+#REF!+#REF!</f>
        <v>#REF!</v>
      </c>
      <c r="J1049" s="263" t="e">
        <f aca="false" ca="false" dt2D="false" dtr="false" t="normal">#REF!+#REF!+#REF!+#REF!+#REF!+#REF!</f>
        <v>#REF!</v>
      </c>
      <c r="K1049" s="263" t="e">
        <f aca="false" ca="false" dt2D="false" dtr="false" t="normal">#REF!+#REF!+#REF!+#REF!+#REF!+#REF!</f>
        <v>#REF!</v>
      </c>
      <c r="L1049" s="263" t="e">
        <f aca="false" ca="false" dt2D="false" dtr="false" t="normal">#REF!+#REF!+#REF!+#REF!+#REF!+#REF!</f>
        <v>#REF!</v>
      </c>
      <c r="M1049" s="358" t="n"/>
      <c r="N1049" s="79" t="n">
        <f aca="false" ca="false" dt2D="false" dtr="false" t="normal">SUM(N1010:N1048)</f>
        <v>130.51388</v>
      </c>
    </row>
    <row ht="13.5" outlineLevel="0" r="1050">
      <c r="A1050" s="334" t="n"/>
      <c r="B1050" s="324" t="s">
        <v>266</v>
      </c>
      <c r="C1050" s="324" t="n"/>
      <c r="D1050" s="324" t="n"/>
      <c r="E1050" s="327" t="n"/>
      <c r="F1050" s="327" t="n"/>
      <c r="G1050" s="327" t="n"/>
      <c r="H1050" s="302" t="n"/>
      <c r="I1050" s="359" t="e">
        <f aca="false" ca="false" dt2D="false" dtr="false" t="normal">I1049+I1008</f>
        <v>#REF!</v>
      </c>
      <c r="J1050" s="359" t="e">
        <f aca="false" ca="false" dt2D="false" dtr="false" t="normal">J1049+J1008</f>
        <v>#REF!</v>
      </c>
      <c r="K1050" s="359" t="e">
        <f aca="false" ca="false" dt2D="false" dtr="false" t="normal">K1049+K1008</f>
        <v>#REF!</v>
      </c>
      <c r="L1050" s="359" t="e">
        <f aca="false" ca="false" dt2D="false" dtr="false" t="normal">L1049+L1008</f>
        <v>#REF!</v>
      </c>
      <c r="M1050" s="360" t="n"/>
      <c r="N1050" s="289" t="n">
        <f aca="false" ca="false" dt2D="false" dtr="false" t="normal">N1049+N1008</f>
        <v>211.52774</v>
      </c>
    </row>
    <row ht="21" outlineLevel="0" r="1051">
      <c r="A1051" s="121" t="s">
        <v>4</v>
      </c>
      <c r="B1051" s="119" t="s">
        <v>5</v>
      </c>
      <c r="C1051" s="119" t="n"/>
      <c r="D1051" s="119" t="n"/>
      <c r="E1051" s="121" t="s">
        <v>8</v>
      </c>
      <c r="F1051" s="121" t="s">
        <v>9</v>
      </c>
      <c r="G1051" s="121" t="s">
        <v>10</v>
      </c>
      <c r="H1051" s="121" t="s">
        <v>11</v>
      </c>
      <c r="I1051" s="121" t="s">
        <v>12</v>
      </c>
      <c r="J1051" s="121" t="s">
        <v>13</v>
      </c>
      <c r="K1051" s="121" t="s">
        <v>14</v>
      </c>
      <c r="L1051" s="121" t="s">
        <v>15</v>
      </c>
      <c r="M1051" s="270" t="s">
        <v>16</v>
      </c>
      <c r="N1051" s="63" t="n"/>
    </row>
    <row customHeight="true" ht="15.75" outlineLevel="0" r="1052">
      <c r="A1052" s="343" t="s">
        <v>382</v>
      </c>
      <c r="B1052" s="344" t="s"/>
      <c r="C1052" s="213" t="n"/>
      <c r="D1052" s="213" t="n"/>
      <c r="E1052" s="93" t="n"/>
      <c r="F1052" s="93" t="n"/>
      <c r="G1052" s="93" t="n"/>
      <c r="H1052" s="93" t="n"/>
      <c r="I1052" s="93" t="n"/>
      <c r="J1052" s="93" t="n"/>
      <c r="K1052" s="93" t="n"/>
      <c r="L1052" s="93" t="n"/>
      <c r="M1052" s="270" t="n"/>
      <c r="N1052" s="63" t="n"/>
    </row>
    <row customHeight="true" ht="11.25" outlineLevel="0" r="1053">
      <c r="A1053" s="187" t="s">
        <v>21</v>
      </c>
      <c r="B1053" s="188" t="s"/>
      <c r="C1053" s="187" t="n"/>
      <c r="D1053" s="187" t="n"/>
      <c r="E1053" s="88" t="n"/>
      <c r="F1053" s="88" t="n"/>
      <c r="G1053" s="88" t="n"/>
      <c r="H1053" s="88" t="n"/>
      <c r="I1053" s="88" t="n"/>
      <c r="J1053" s="88" t="n"/>
      <c r="K1053" s="88" t="n"/>
      <c r="L1053" s="88" t="n"/>
      <c r="M1053" s="270" t="n"/>
      <c r="N1053" s="63" t="n"/>
    </row>
    <row customHeight="true" ht="22.5" outlineLevel="0" r="1054">
      <c r="A1054" s="88" t="s">
        <v>287</v>
      </c>
      <c r="B1054" s="89" t="s">
        <v>456</v>
      </c>
      <c r="C1054" s="89" t="n"/>
      <c r="D1054" s="89" t="n"/>
      <c r="E1054" s="88" t="s">
        <v>457</v>
      </c>
      <c r="F1054" s="88" t="n">
        <v>33.3</v>
      </c>
      <c r="G1054" s="88" t="n">
        <v>33.3</v>
      </c>
      <c r="H1054" s="88" t="n"/>
      <c r="I1054" s="88" t="n">
        <v>3.53</v>
      </c>
      <c r="J1054" s="88" t="n">
        <v>0.37</v>
      </c>
      <c r="K1054" s="88" t="n">
        <v>23.81</v>
      </c>
      <c r="L1054" s="88" t="n">
        <v>114.6</v>
      </c>
      <c r="M1054" s="270" t="n">
        <v>51</v>
      </c>
      <c r="N1054" s="63" t="n">
        <f aca="false" ca="false" dt2D="false" dtr="false" t="normal">F1054*M1054/1000</f>
        <v>1.6983</v>
      </c>
    </row>
    <row customHeight="true" ht="12.75" outlineLevel="0" r="1055">
      <c r="A1055" s="88" t="n"/>
      <c r="B1055" s="91" t="s"/>
      <c r="C1055" s="89" t="n">
        <v>150</v>
      </c>
      <c r="D1055" s="89" t="n">
        <v>200</v>
      </c>
      <c r="E1055" s="88" t="s">
        <v>31</v>
      </c>
      <c r="F1055" s="88" t="n">
        <v>3.5</v>
      </c>
      <c r="G1055" s="88" t="n">
        <v>3.5</v>
      </c>
      <c r="H1055" s="88" t="n"/>
      <c r="I1055" s="88" t="n">
        <v>0.028</v>
      </c>
      <c r="J1055" s="88" t="n">
        <v>2.54</v>
      </c>
      <c r="K1055" s="88" t="n">
        <v>0.091</v>
      </c>
      <c r="L1055" s="88" t="n">
        <v>23.14</v>
      </c>
      <c r="M1055" s="270" t="n">
        <v>670</v>
      </c>
      <c r="N1055" s="63" t="n">
        <f aca="false" ca="false" dt2D="false" dtr="false" t="normal">F1055*M1055/1000</f>
        <v>2.345</v>
      </c>
    </row>
    <row outlineLevel="0" r="1056">
      <c r="A1056" s="88" t="n"/>
      <c r="B1056" s="89" t="n"/>
      <c r="C1056" s="89" t="n"/>
      <c r="D1056" s="89" t="n"/>
      <c r="E1056" s="88" t="s">
        <v>30</v>
      </c>
      <c r="F1056" s="88" t="n">
        <v>2</v>
      </c>
      <c r="G1056" s="88" t="n">
        <v>2</v>
      </c>
      <c r="H1056" s="88" t="n"/>
      <c r="I1056" s="88" t="n"/>
      <c r="J1056" s="88" t="s">
        <v>343</v>
      </c>
      <c r="K1056" s="88" t="n"/>
      <c r="L1056" s="88" t="n"/>
      <c r="M1056" s="270" t="n">
        <v>16</v>
      </c>
      <c r="N1056" s="63" t="n">
        <f aca="false" ca="false" dt2D="false" dtr="false" t="normal">F1056*M1056/1000</f>
        <v>0.032</v>
      </c>
    </row>
    <row customHeight="true" ht="11.25" outlineLevel="0" r="1057">
      <c r="A1057" s="88" t="s">
        <v>344</v>
      </c>
      <c r="B1057" s="89" t="s">
        <v>189</v>
      </c>
      <c r="C1057" s="89" t="n">
        <v>200</v>
      </c>
      <c r="D1057" s="89" t="n">
        <v>200</v>
      </c>
      <c r="E1057" s="88" t="s">
        <v>189</v>
      </c>
      <c r="F1057" s="88" t="n">
        <v>6</v>
      </c>
      <c r="G1057" s="88" t="n"/>
      <c r="H1057" s="88" t="n"/>
      <c r="I1057" s="88" t="n">
        <v>0.9</v>
      </c>
      <c r="J1057" s="88" t="n">
        <v>0.21</v>
      </c>
      <c r="K1057" s="88" t="n"/>
      <c r="L1057" s="88" t="n"/>
      <c r="M1057" s="270" t="n">
        <v>500</v>
      </c>
      <c r="N1057" s="63" t="n">
        <f aca="false" ca="false" dt2D="false" dtr="false" t="normal">F1057*M1057/1000</f>
        <v>3</v>
      </c>
    </row>
    <row outlineLevel="0" r="1058">
      <c r="A1058" s="88" t="n"/>
      <c r="B1058" s="91" t="s"/>
      <c r="C1058" s="89" t="n"/>
      <c r="D1058" s="89" t="n"/>
      <c r="E1058" s="88" t="s">
        <v>28</v>
      </c>
      <c r="F1058" s="88" t="n">
        <v>18</v>
      </c>
      <c r="G1058" s="88" t="n"/>
      <c r="H1058" s="88" t="n"/>
      <c r="I1058" s="88" t="n"/>
      <c r="J1058" s="88" t="s">
        <v>29</v>
      </c>
      <c r="K1058" s="88" t="n">
        <v>17.96</v>
      </c>
      <c r="L1058" s="88" t="n">
        <v>68.22</v>
      </c>
      <c r="M1058" s="270" t="n">
        <v>80</v>
      </c>
      <c r="N1058" s="63" t="n">
        <f aca="false" ca="false" dt2D="false" dtr="false" t="normal">F1058*M1058/1000</f>
        <v>1.44</v>
      </c>
    </row>
    <row outlineLevel="0" r="1059">
      <c r="A1059" s="88" t="n"/>
      <c r="B1059" s="89" t="n"/>
      <c r="C1059" s="89" t="n"/>
      <c r="D1059" s="89" t="n"/>
      <c r="E1059" s="88" t="s">
        <v>114</v>
      </c>
      <c r="F1059" s="88" t="n">
        <v>110</v>
      </c>
      <c r="G1059" s="88" t="n"/>
      <c r="H1059" s="88" t="n"/>
      <c r="I1059" s="88" t="n">
        <v>3.08</v>
      </c>
      <c r="J1059" s="88" t="n">
        <v>3.52</v>
      </c>
      <c r="K1059" s="88" t="n">
        <v>2.35</v>
      </c>
      <c r="L1059" s="88" t="n">
        <v>63.8</v>
      </c>
      <c r="M1059" s="270" t="n">
        <v>65</v>
      </c>
      <c r="N1059" s="63" t="n">
        <f aca="false" ca="false" dt2D="false" dtr="false" t="normal">F1059*M1059/1000</f>
        <v>7.15</v>
      </c>
    </row>
    <row customHeight="true" ht="11.25" outlineLevel="0" r="1060">
      <c r="A1060" s="88" t="s">
        <v>36</v>
      </c>
      <c r="B1060" s="84" t="s">
        <v>37</v>
      </c>
      <c r="C1060" s="84" t="n">
        <v>70</v>
      </c>
      <c r="D1060" s="84" t="n">
        <v>90</v>
      </c>
      <c r="E1060" s="83" t="s">
        <v>38</v>
      </c>
      <c r="F1060" s="83" t="n">
        <v>80</v>
      </c>
      <c r="G1060" s="83" t="n">
        <v>80</v>
      </c>
      <c r="H1060" s="85" t="n"/>
      <c r="I1060" s="83" t="n">
        <v>6.96</v>
      </c>
      <c r="J1060" s="83" t="n">
        <v>1.2</v>
      </c>
      <c r="K1060" s="83" t="n">
        <v>32.96</v>
      </c>
      <c r="L1060" s="83" t="n">
        <v>181</v>
      </c>
      <c r="M1060" s="270" t="n">
        <v>60</v>
      </c>
      <c r="N1060" s="63" t="n">
        <f aca="false" ca="false" dt2D="false" dtr="false" t="normal">F1060*M1060/1000</f>
        <v>4.8</v>
      </c>
    </row>
    <row customHeight="true" ht="15.75" outlineLevel="0" r="1061">
      <c r="A1061" s="88" t="n"/>
      <c r="B1061" s="87" t="s"/>
      <c r="C1061" s="84" t="n">
        <v>10</v>
      </c>
      <c r="D1061" s="84" t="n">
        <v>10</v>
      </c>
      <c r="E1061" s="83" t="s">
        <v>39</v>
      </c>
      <c r="F1061" s="83" t="n">
        <v>10</v>
      </c>
      <c r="G1061" s="83" t="n"/>
      <c r="H1061" s="85" t="n"/>
      <c r="I1061" s="83" t="n">
        <v>2.68</v>
      </c>
      <c r="J1061" s="83" t="n">
        <v>2.57</v>
      </c>
      <c r="K1061" s="83" t="s">
        <v>29</v>
      </c>
      <c r="L1061" s="83" t="n">
        <v>33.79</v>
      </c>
      <c r="M1061" s="270" t="n">
        <v>650</v>
      </c>
      <c r="N1061" s="63" t="n">
        <f aca="false" ca="false" dt2D="false" dtr="false" t="normal">F1061*M1061/1000</f>
        <v>6.5</v>
      </c>
    </row>
    <row outlineLevel="0" r="1062">
      <c r="A1062" s="88" t="n"/>
      <c r="B1062" s="84" t="n"/>
      <c r="C1062" s="84" t="n">
        <v>10</v>
      </c>
      <c r="D1062" s="84" t="n">
        <v>10</v>
      </c>
      <c r="E1062" s="83" t="s">
        <v>40</v>
      </c>
      <c r="F1062" s="83" t="n">
        <v>10</v>
      </c>
      <c r="G1062" s="83" t="n"/>
      <c r="H1062" s="85" t="n"/>
      <c r="I1062" s="83" t="n">
        <v>0.08</v>
      </c>
      <c r="J1062" s="83" t="n">
        <v>7.25</v>
      </c>
      <c r="K1062" s="83" t="n">
        <v>0.26</v>
      </c>
      <c r="L1062" s="83" t="n">
        <v>66.1</v>
      </c>
      <c r="M1062" s="270" t="n">
        <v>670</v>
      </c>
      <c r="N1062" s="63" t="n">
        <f aca="false" ca="false" dt2D="false" dtr="false" t="normal">F1062*M1062/1000</f>
        <v>6.7</v>
      </c>
    </row>
    <row ht="22.5" outlineLevel="0" r="1063">
      <c r="A1063" s="88" t="n"/>
      <c r="B1063" s="89" t="s">
        <v>115</v>
      </c>
      <c r="C1063" s="89" t="n">
        <v>120</v>
      </c>
      <c r="D1063" s="89" t="n">
        <v>120</v>
      </c>
      <c r="E1063" s="88" t="s">
        <v>452</v>
      </c>
      <c r="F1063" s="88" t="n">
        <v>120</v>
      </c>
      <c r="G1063" s="88" t="n">
        <v>120</v>
      </c>
      <c r="H1063" s="88" t="n">
        <v>120</v>
      </c>
      <c r="I1063" s="93" t="n">
        <v>1.8</v>
      </c>
      <c r="J1063" s="93" t="n">
        <v>0.084</v>
      </c>
      <c r="K1063" s="93" t="n">
        <v>18.65</v>
      </c>
      <c r="L1063" s="196" t="n">
        <v>74.76</v>
      </c>
      <c r="M1063" s="270" t="n">
        <v>150</v>
      </c>
      <c r="N1063" s="63" t="n">
        <f aca="false" ca="false" dt2D="false" dtr="false" t="normal">F1063*M1063/1000</f>
        <v>18</v>
      </c>
    </row>
    <row outlineLevel="0" r="1064">
      <c r="A1064" s="83" t="s">
        <v>45</v>
      </c>
      <c r="B1064" s="84" t="s">
        <v>390</v>
      </c>
      <c r="C1064" s="84" t="n"/>
      <c r="D1064" s="84" t="n"/>
      <c r="E1064" s="83" t="s">
        <v>390</v>
      </c>
      <c r="F1064" s="83" t="n">
        <v>200</v>
      </c>
      <c r="G1064" s="83" t="n">
        <v>200</v>
      </c>
      <c r="H1064" s="85" t="n">
        <v>200</v>
      </c>
      <c r="I1064" s="83" t="n"/>
      <c r="J1064" s="83" t="n"/>
      <c r="K1064" s="83" t="n">
        <v>19</v>
      </c>
      <c r="L1064" s="83" t="n">
        <v>75</v>
      </c>
      <c r="M1064" s="270" t="n">
        <v>80</v>
      </c>
      <c r="N1064" s="63" t="n">
        <f aca="false" ca="false" dt2D="false" dtr="false" t="normal">F1064*M1064/1000</f>
        <v>16</v>
      </c>
    </row>
    <row ht="21" outlineLevel="0" r="1065">
      <c r="A1065" s="88" t="n"/>
      <c r="B1065" s="187" t="s">
        <v>47</v>
      </c>
      <c r="C1065" s="187" t="n"/>
      <c r="D1065" s="187" t="n"/>
      <c r="E1065" s="88" t="n"/>
      <c r="F1065" s="88" t="n"/>
      <c r="G1065" s="88" t="n"/>
      <c r="H1065" s="88" t="n"/>
      <c r="I1065" s="196" t="e">
        <f aca="false" ca="false" dt2D="false" dtr="false" t="normal">#REF!+#REF!+#REF!+I1063+I1064</f>
        <v>#REF!</v>
      </c>
      <c r="J1065" s="196" t="e">
        <f aca="false" ca="false" dt2D="false" dtr="false" t="normal">#REF!+#REF!+#REF!+J1063+J1064</f>
        <v>#REF!</v>
      </c>
      <c r="K1065" s="196" t="e">
        <f aca="false" ca="false" dt2D="false" dtr="false" t="normal">#REF!+#REF!+#REF!+K1063+K1064</f>
        <v>#REF!</v>
      </c>
      <c r="L1065" s="196" t="e">
        <f aca="false" ca="false" dt2D="false" dtr="false" t="normal">#REF!+#REF!+#REF!+L1063+L1064</f>
        <v>#REF!</v>
      </c>
      <c r="M1065" s="338" t="n"/>
      <c r="N1065" s="79" t="n">
        <f aca="false" ca="false" dt2D="false" dtr="false" t="normal">SUM(N1054:N1064)</f>
        <v>67.6653</v>
      </c>
    </row>
    <row customHeight="true" ht="11.25" outlineLevel="0" r="1066">
      <c r="A1066" s="187" t="s">
        <v>345</v>
      </c>
      <c r="B1066" s="188" t="s"/>
      <c r="C1066" s="187" t="n"/>
      <c r="D1066" s="187" t="n"/>
      <c r="E1066" s="88" t="n"/>
      <c r="F1066" s="88" t="n"/>
      <c r="G1066" s="88" t="n"/>
      <c r="H1066" s="88" t="n"/>
      <c r="I1066" s="88" t="n"/>
      <c r="J1066" s="88" t="n"/>
      <c r="K1066" s="88" t="n"/>
      <c r="L1066" s="88" t="n"/>
      <c r="M1066" s="270" t="n"/>
      <c r="N1066" s="79" t="n"/>
    </row>
    <row customHeight="true" ht="22.5" outlineLevel="0" r="1067">
      <c r="A1067" s="88" t="s">
        <v>346</v>
      </c>
      <c r="B1067" s="89" t="s">
        <v>118</v>
      </c>
      <c r="C1067" s="89" t="n"/>
      <c r="D1067" s="89" t="n"/>
      <c r="E1067" s="88" t="s">
        <v>119</v>
      </c>
      <c r="F1067" s="88" t="n">
        <v>99.8</v>
      </c>
      <c r="G1067" s="88" t="n">
        <v>74.84</v>
      </c>
      <c r="H1067" s="88" t="n"/>
      <c r="I1067" s="191" t="n">
        <v>1.49</v>
      </c>
      <c r="J1067" s="193" t="n">
        <v>0.08</v>
      </c>
      <c r="K1067" s="88" t="n">
        <v>7.64</v>
      </c>
      <c r="L1067" s="88" t="n">
        <v>33.53</v>
      </c>
      <c r="M1067" s="270" t="n">
        <v>35</v>
      </c>
      <c r="N1067" s="63" t="n">
        <f aca="false" ca="false" dt2D="false" dtr="false" t="normal">F1067*M1067/1000</f>
        <v>3.493</v>
      </c>
    </row>
    <row outlineLevel="0" r="1068">
      <c r="A1068" s="88" t="n"/>
      <c r="B1068" s="91" t="s"/>
      <c r="C1068" s="89" t="n">
        <v>80</v>
      </c>
      <c r="D1068" s="89" t="n">
        <v>120</v>
      </c>
      <c r="E1068" s="88" t="s">
        <v>53</v>
      </c>
      <c r="F1068" s="88" t="n">
        <v>40</v>
      </c>
      <c r="G1068" s="88" t="n">
        <v>36</v>
      </c>
      <c r="H1068" s="88" t="n"/>
      <c r="I1068" s="88" t="n">
        <v>0.16</v>
      </c>
      <c r="J1068" s="88" t="n">
        <v>4</v>
      </c>
      <c r="K1068" s="88" t="n">
        <v>4.1</v>
      </c>
      <c r="L1068" s="88" t="n">
        <v>15.84</v>
      </c>
      <c r="M1068" s="270" t="n">
        <v>100</v>
      </c>
      <c r="N1068" s="63" t="n">
        <f aca="false" ca="false" dt2D="false" dtr="false" t="normal">F1068*M1068/1000</f>
        <v>4</v>
      </c>
    </row>
    <row outlineLevel="0" r="1069">
      <c r="A1069" s="88" t="n"/>
      <c r="B1069" s="89" t="n"/>
      <c r="C1069" s="89" t="n"/>
      <c r="D1069" s="89" t="n"/>
      <c r="E1069" s="88" t="s">
        <v>28</v>
      </c>
      <c r="F1069" s="88" t="n">
        <v>5</v>
      </c>
      <c r="G1069" s="88" t="n">
        <v>5</v>
      </c>
      <c r="H1069" s="88" t="n"/>
      <c r="I1069" s="88" t="n"/>
      <c r="J1069" s="88" t="s">
        <v>29</v>
      </c>
      <c r="K1069" s="88" t="n">
        <v>4.99</v>
      </c>
      <c r="L1069" s="88" t="n">
        <v>18.95</v>
      </c>
      <c r="M1069" s="270" t="n">
        <v>80</v>
      </c>
      <c r="N1069" s="63" t="n">
        <f aca="false" ca="false" dt2D="false" dtr="false" t="normal">F1069*M1069/1000</f>
        <v>0.4</v>
      </c>
    </row>
    <row outlineLevel="0" r="1070">
      <c r="A1070" s="88" t="n"/>
      <c r="B1070" s="89" t="n"/>
      <c r="C1070" s="89" t="n"/>
      <c r="D1070" s="89" t="n"/>
      <c r="E1070" s="88" t="s">
        <v>69</v>
      </c>
      <c r="F1070" s="88" t="n">
        <v>5</v>
      </c>
      <c r="G1070" s="88" t="n">
        <v>5</v>
      </c>
      <c r="H1070" s="88" t="n"/>
      <c r="I1070" s="88" t="n">
        <v>0.04</v>
      </c>
      <c r="J1070" s="88" t="n">
        <v>3.63</v>
      </c>
      <c r="K1070" s="88" t="n">
        <v>13.2</v>
      </c>
      <c r="L1070" s="88" t="n">
        <v>33.05</v>
      </c>
      <c r="M1070" s="270" t="n">
        <v>140</v>
      </c>
      <c r="N1070" s="63" t="n">
        <f aca="false" ca="false" dt2D="false" dtr="false" t="normal">F1070*M1070/1000</f>
        <v>0.7</v>
      </c>
    </row>
    <row customHeight="true" ht="15" outlineLevel="0" r="1071">
      <c r="A1071" s="88" t="s">
        <v>347</v>
      </c>
      <c r="B1071" s="89" t="s">
        <v>348</v>
      </c>
      <c r="C1071" s="89" t="n"/>
      <c r="D1071" s="89" t="n"/>
      <c r="E1071" s="88" t="s">
        <v>157</v>
      </c>
      <c r="F1071" s="88" t="n">
        <v>40</v>
      </c>
      <c r="G1071" s="88" t="n">
        <v>40</v>
      </c>
      <c r="H1071" s="88" t="n"/>
      <c r="I1071" s="88" t="n">
        <v>0.63</v>
      </c>
      <c r="J1071" s="88" t="n">
        <v>0.57</v>
      </c>
      <c r="K1071" s="88" t="n">
        <v>0.03</v>
      </c>
      <c r="L1071" s="88" t="n">
        <v>7.85</v>
      </c>
      <c r="M1071" s="270" t="n">
        <v>50</v>
      </c>
      <c r="N1071" s="63" t="n">
        <f aca="false" ca="false" dt2D="false" dtr="false" t="normal">F1071*M1071/1000</f>
        <v>2</v>
      </c>
    </row>
    <row ht="22.5" outlineLevel="0" r="1072">
      <c r="A1072" s="88" t="n"/>
      <c r="B1072" s="91" t="s"/>
      <c r="C1072" s="89" t="s">
        <v>58</v>
      </c>
      <c r="D1072" s="89" t="s">
        <v>58</v>
      </c>
      <c r="E1072" s="88" t="s">
        <v>60</v>
      </c>
      <c r="F1072" s="88" t="n">
        <v>12</v>
      </c>
      <c r="G1072" s="88" t="n">
        <v>10</v>
      </c>
      <c r="H1072" s="88" t="n"/>
      <c r="I1072" s="88" t="n">
        <v>0.13</v>
      </c>
      <c r="J1072" s="88" t="s">
        <v>29</v>
      </c>
      <c r="K1072" s="88" t="n">
        <v>0.91</v>
      </c>
      <c r="L1072" s="88" t="n">
        <v>4.1</v>
      </c>
      <c r="M1072" s="270" t="n">
        <v>40</v>
      </c>
      <c r="N1072" s="63" t="n">
        <f aca="false" ca="false" dt2D="false" dtr="false" t="normal">F1072*M1072/1000</f>
        <v>0.48</v>
      </c>
    </row>
    <row outlineLevel="0" r="1073">
      <c r="A1073" s="88" t="n"/>
      <c r="B1073" s="89" t="n"/>
      <c r="C1073" s="89" t="n"/>
      <c r="D1073" s="89" t="n"/>
      <c r="E1073" s="88" t="s">
        <v>31</v>
      </c>
      <c r="F1073" s="88" t="n">
        <v>5</v>
      </c>
      <c r="G1073" s="88" t="n">
        <v>5</v>
      </c>
      <c r="H1073" s="88" t="n"/>
      <c r="I1073" s="88" t="n">
        <v>0.04</v>
      </c>
      <c r="J1073" s="88" t="n">
        <v>3.63</v>
      </c>
      <c r="K1073" s="88" t="n">
        <v>0.13</v>
      </c>
      <c r="L1073" s="88" t="n">
        <v>33.05</v>
      </c>
      <c r="M1073" s="270" t="n">
        <v>670</v>
      </c>
      <c r="N1073" s="63" t="n">
        <f aca="false" ca="false" dt2D="false" dtr="false" t="normal">F1073*M1073/1000</f>
        <v>3.35</v>
      </c>
    </row>
    <row outlineLevel="0" r="1074">
      <c r="A1074" s="88" t="n"/>
      <c r="B1074" s="89" t="n"/>
      <c r="C1074" s="89" t="n"/>
      <c r="D1074" s="89" t="n"/>
      <c r="E1074" s="88" t="s">
        <v>51</v>
      </c>
      <c r="F1074" s="88" t="n">
        <v>12.5</v>
      </c>
      <c r="G1074" s="88" t="n">
        <v>10</v>
      </c>
      <c r="H1074" s="88" t="n"/>
      <c r="I1074" s="88" t="n">
        <v>0.13</v>
      </c>
      <c r="J1074" s="88" t="n">
        <v>0.01</v>
      </c>
      <c r="K1074" s="88" t="n">
        <v>0.71</v>
      </c>
      <c r="L1074" s="88" t="n">
        <v>3.3</v>
      </c>
      <c r="M1074" s="270" t="n">
        <v>45</v>
      </c>
      <c r="N1074" s="63" t="n">
        <f aca="false" ca="false" dt2D="false" dtr="false" t="normal">F1074*M1074/1000</f>
        <v>0.5625</v>
      </c>
    </row>
    <row outlineLevel="0" r="1075">
      <c r="A1075" s="88" t="n"/>
      <c r="B1075" s="89" t="n"/>
      <c r="C1075" s="89" t="n"/>
      <c r="D1075" s="89" t="n"/>
      <c r="E1075" s="104" t="s">
        <v>63</v>
      </c>
      <c r="F1075" s="104" t="n">
        <v>40</v>
      </c>
      <c r="G1075" s="104" t="n">
        <v>40</v>
      </c>
      <c r="H1075" s="88" t="n"/>
      <c r="I1075" s="104" t="n">
        <v>9.67</v>
      </c>
      <c r="J1075" s="104" t="n">
        <v>6.48</v>
      </c>
      <c r="K1075" s="104" t="s">
        <v>29</v>
      </c>
      <c r="L1075" s="104" t="n">
        <v>88.29</v>
      </c>
      <c r="M1075" s="270" t="n">
        <v>440</v>
      </c>
      <c r="N1075" s="63" t="n">
        <f aca="false" ca="false" dt2D="false" dtr="false" t="normal">F1075*M1075/1000</f>
        <v>17.6</v>
      </c>
    </row>
    <row ht="22.5" outlineLevel="0" r="1076">
      <c r="A1076" s="105" t="s">
        <v>349</v>
      </c>
      <c r="B1076" s="105" t="s">
        <v>226</v>
      </c>
      <c r="C1076" s="105" t="n"/>
      <c r="D1076" s="105" t="n"/>
      <c r="E1076" s="88" t="s">
        <v>67</v>
      </c>
      <c r="F1076" s="88" t="n">
        <v>52</v>
      </c>
      <c r="G1076" s="88" t="n">
        <v>38</v>
      </c>
      <c r="H1076" s="88" t="n"/>
      <c r="I1076" s="88" t="n">
        <v>10.23</v>
      </c>
      <c r="J1076" s="88" t="n">
        <v>6.6</v>
      </c>
      <c r="K1076" s="88" t="n">
        <v>0.23</v>
      </c>
      <c r="L1076" s="88" t="n">
        <v>89.9</v>
      </c>
      <c r="M1076" s="270" t="n">
        <v>440</v>
      </c>
      <c r="N1076" s="63" t="n">
        <f aca="false" ca="false" dt2D="false" dtr="false" t="normal">F1076*M1076/1000</f>
        <v>22.88</v>
      </c>
    </row>
    <row outlineLevel="0" r="1077">
      <c r="A1077" s="105" t="n"/>
      <c r="B1077" s="105" t="n"/>
      <c r="C1077" s="105" t="n"/>
      <c r="D1077" s="105" t="n"/>
      <c r="E1077" s="88" t="s">
        <v>81</v>
      </c>
      <c r="F1077" s="88" t="n">
        <v>8</v>
      </c>
      <c r="G1077" s="88" t="n">
        <v>8</v>
      </c>
      <c r="H1077" s="88" t="n"/>
      <c r="I1077" s="88" t="n">
        <v>0.69</v>
      </c>
      <c r="J1077" s="88" t="n">
        <v>0.12</v>
      </c>
      <c r="K1077" s="88" t="n">
        <v>13.09</v>
      </c>
      <c r="L1077" s="88" t="n">
        <v>16.72</v>
      </c>
      <c r="M1077" s="270" t="n">
        <v>60</v>
      </c>
      <c r="N1077" s="63" t="n">
        <f aca="false" ca="false" dt2D="false" dtr="false" t="normal">F1077*M1077/1000</f>
        <v>0.48</v>
      </c>
    </row>
    <row outlineLevel="0" r="1078">
      <c r="A1078" s="88" t="n"/>
      <c r="B1078" s="89" t="n"/>
      <c r="C1078" s="89" t="n"/>
      <c r="D1078" s="89" t="n"/>
      <c r="E1078" s="88" t="s">
        <v>114</v>
      </c>
      <c r="F1078" s="88" t="n">
        <v>11</v>
      </c>
      <c r="G1078" s="88" t="n">
        <v>11</v>
      </c>
      <c r="H1078" s="88" t="n"/>
      <c r="I1078" s="88" t="n">
        <v>0.31</v>
      </c>
      <c r="J1078" s="88" t="n">
        <v>0.35</v>
      </c>
      <c r="K1078" s="88" t="n">
        <v>0.51</v>
      </c>
      <c r="L1078" s="88" t="n">
        <v>6.38</v>
      </c>
      <c r="M1078" s="270" t="n">
        <v>65</v>
      </c>
      <c r="N1078" s="63" t="n">
        <f aca="false" ca="false" dt2D="false" dtr="false" t="normal">F1078*M1078/1000</f>
        <v>0.715</v>
      </c>
    </row>
    <row outlineLevel="0" r="1079">
      <c r="A1079" s="88" t="n"/>
      <c r="B1079" s="89" t="n"/>
      <c r="C1079" s="89" t="n"/>
      <c r="D1079" s="89" t="n"/>
      <c r="E1079" s="88" t="s">
        <v>60</v>
      </c>
      <c r="F1079" s="88" t="n">
        <v>31</v>
      </c>
      <c r="G1079" s="88" t="n">
        <v>26</v>
      </c>
      <c r="H1079" s="88" t="n"/>
      <c r="I1079" s="88" t="n">
        <v>0.36</v>
      </c>
      <c r="J1079" s="88" t="s">
        <v>29</v>
      </c>
      <c r="K1079" s="88" t="n">
        <v>2.54</v>
      </c>
      <c r="L1079" s="88" t="n">
        <v>10.68</v>
      </c>
      <c r="M1079" s="270" t="n">
        <v>40</v>
      </c>
      <c r="N1079" s="63" t="n">
        <f aca="false" ca="false" dt2D="false" dtr="false" t="normal">F1079*M1079/1000</f>
        <v>1.24</v>
      </c>
    </row>
    <row outlineLevel="0" r="1080">
      <c r="A1080" s="88" t="n"/>
      <c r="B1080" s="89" t="n"/>
      <c r="C1080" s="89" t="n"/>
      <c r="D1080" s="89" t="n"/>
      <c r="E1080" s="88" t="s">
        <v>69</v>
      </c>
      <c r="F1080" s="88" t="n">
        <v>4</v>
      </c>
      <c r="G1080" s="88" t="n">
        <v>4</v>
      </c>
      <c r="H1080" s="88" t="n"/>
      <c r="I1080" s="88" t="n"/>
      <c r="J1080" s="88" t="n">
        <v>3.99</v>
      </c>
      <c r="K1080" s="88" t="s">
        <v>29</v>
      </c>
      <c r="L1080" s="88" t="n">
        <v>35.96</v>
      </c>
      <c r="M1080" s="270" t="n">
        <v>140</v>
      </c>
      <c r="N1080" s="63" t="n">
        <f aca="false" ca="false" dt2D="false" dtr="false" t="normal">F1080*M1080/1000</f>
        <v>0.56</v>
      </c>
    </row>
    <row outlineLevel="0" r="1081">
      <c r="A1081" s="88" t="n"/>
      <c r="B1081" s="89" t="n"/>
      <c r="C1081" s="89" t="n"/>
      <c r="D1081" s="89" t="n"/>
      <c r="E1081" s="88" t="s">
        <v>104</v>
      </c>
      <c r="F1081" s="88" t="n">
        <v>0.12</v>
      </c>
      <c r="G1081" s="88" t="n">
        <v>5</v>
      </c>
      <c r="H1081" s="88" t="n"/>
      <c r="I1081" s="88" t="n">
        <v>0.63</v>
      </c>
      <c r="J1081" s="88" t="n">
        <v>0.57</v>
      </c>
      <c r="K1081" s="88" t="n">
        <v>0.03</v>
      </c>
      <c r="L1081" s="88" t="n">
        <v>7.85</v>
      </c>
      <c r="M1081" s="270" t="n">
        <v>12</v>
      </c>
      <c r="N1081" s="63" t="n">
        <f aca="false" ca="false" dt2D="false" dtr="false" t="normal">F1081*M1081</f>
        <v>1.44</v>
      </c>
    </row>
    <row outlineLevel="0" r="1082">
      <c r="A1082" s="88" t="n"/>
      <c r="B1082" s="89" t="n"/>
      <c r="C1082" s="89" t="n"/>
      <c r="D1082" s="89" t="n"/>
      <c r="E1082" s="88" t="s">
        <v>106</v>
      </c>
      <c r="F1082" s="104" t="n">
        <v>6</v>
      </c>
      <c r="G1082" s="104" t="n">
        <v>6</v>
      </c>
      <c r="H1082" s="88" t="n"/>
      <c r="I1082" s="88" t="n">
        <v>0.61</v>
      </c>
      <c r="J1082" s="88" t="n">
        <v>0.06</v>
      </c>
      <c r="K1082" s="88" t="n">
        <v>4.1</v>
      </c>
      <c r="L1082" s="88" t="n">
        <v>20.04</v>
      </c>
      <c r="M1082" s="270" t="n">
        <v>100</v>
      </c>
      <c r="N1082" s="63" t="n">
        <f aca="false" ca="false" dt2D="false" dtr="false" t="normal">F1082*M1082/1000</f>
        <v>0.6</v>
      </c>
    </row>
    <row outlineLevel="0" r="1083">
      <c r="A1083" s="88" t="n"/>
      <c r="B1083" s="89" t="n"/>
      <c r="C1083" s="89" t="n"/>
      <c r="D1083" s="89" t="n"/>
      <c r="E1083" s="88" t="s">
        <v>69</v>
      </c>
      <c r="F1083" s="88" t="n">
        <v>4</v>
      </c>
      <c r="G1083" s="88" t="n">
        <v>4</v>
      </c>
      <c r="H1083" s="88" t="n"/>
      <c r="I1083" s="88" t="n"/>
      <c r="J1083" s="88" t="n">
        <v>3.99</v>
      </c>
      <c r="K1083" s="88" t="s">
        <v>29</v>
      </c>
      <c r="L1083" s="191" t="n">
        <v>35.96</v>
      </c>
      <c r="M1083" s="270" t="n">
        <v>140</v>
      </c>
      <c r="N1083" s="63" t="n">
        <f aca="false" ca="false" dt2D="false" dtr="false" t="normal">F1083*M1083/1000</f>
        <v>0.56</v>
      </c>
    </row>
    <row customHeight="true" ht="11.25" outlineLevel="0" r="1084">
      <c r="A1084" s="88" t="s">
        <v>160</v>
      </c>
      <c r="B1084" s="95" t="s">
        <v>166</v>
      </c>
      <c r="C1084" s="95" t="n"/>
      <c r="D1084" s="95" t="n"/>
      <c r="E1084" s="88" t="s">
        <v>167</v>
      </c>
      <c r="F1084" s="88" t="n">
        <v>35.7</v>
      </c>
      <c r="G1084" s="88" t="n">
        <v>35.7</v>
      </c>
      <c r="H1084" s="88" t="n"/>
      <c r="I1084" s="88" t="n">
        <v>2.8</v>
      </c>
      <c r="J1084" s="88" t="n">
        <v>0.4</v>
      </c>
      <c r="K1084" s="88" t="n">
        <v>28.5</v>
      </c>
      <c r="L1084" s="88" t="n">
        <v>132</v>
      </c>
      <c r="M1084" s="297" t="n">
        <v>90</v>
      </c>
      <c r="N1084" s="63" t="n">
        <f aca="false" ca="false" dt2D="false" dtr="false" t="normal">F1084*M1084/1000</f>
        <v>3.213</v>
      </c>
    </row>
    <row outlineLevel="0" r="1085">
      <c r="A1085" s="97" t="s"/>
      <c r="B1085" s="98" t="s"/>
      <c r="C1085" s="99" t="n">
        <v>180</v>
      </c>
      <c r="D1085" s="99" t="n">
        <v>220</v>
      </c>
      <c r="E1085" s="88" t="s">
        <v>168</v>
      </c>
      <c r="F1085" s="88" t="n">
        <v>5</v>
      </c>
      <c r="G1085" s="88" t="n">
        <v>5</v>
      </c>
      <c r="H1085" s="88" t="n"/>
      <c r="I1085" s="88" t="n"/>
      <c r="J1085" s="88" t="n">
        <v>14.9</v>
      </c>
      <c r="K1085" s="88" t="n"/>
      <c r="L1085" s="88" t="n">
        <v>134.8</v>
      </c>
      <c r="M1085" s="297" t="n">
        <v>670</v>
      </c>
      <c r="N1085" s="63" t="n">
        <f aca="false" ca="false" dt2D="false" dtr="false" t="normal">F1085*M1085/1000</f>
        <v>3.35</v>
      </c>
    </row>
    <row outlineLevel="0" r="1086">
      <c r="A1086" s="100" t="s"/>
      <c r="B1086" s="99" t="n"/>
      <c r="C1086" s="99" t="n"/>
      <c r="D1086" s="99" t="n"/>
      <c r="E1086" s="88" t="s">
        <v>169</v>
      </c>
      <c r="F1086" s="88" t="n">
        <v>2</v>
      </c>
      <c r="G1086" s="88" t="n">
        <v>2</v>
      </c>
      <c r="H1086" s="88" t="n"/>
      <c r="I1086" s="88" t="n"/>
      <c r="J1086" s="88" t="n"/>
      <c r="K1086" s="88" t="n"/>
      <c r="L1086" s="88" t="n"/>
      <c r="M1086" s="297" t="n">
        <v>16</v>
      </c>
      <c r="N1086" s="63" t="n">
        <f aca="false" ca="false" dt2D="false" dtr="false" t="normal">F1086*M1086/1000</f>
        <v>0.032</v>
      </c>
    </row>
    <row customHeight="true" ht="11.25" outlineLevel="0" r="1087">
      <c r="A1087" s="83" t="s">
        <v>171</v>
      </c>
      <c r="B1087" s="84" t="s">
        <v>172</v>
      </c>
      <c r="C1087" s="102" t="n"/>
      <c r="D1087" s="102" t="n"/>
      <c r="E1087" s="83" t="s">
        <v>53</v>
      </c>
      <c r="F1087" s="83" t="n">
        <v>25</v>
      </c>
      <c r="G1087" s="83" t="n">
        <v>22</v>
      </c>
      <c r="H1087" s="85" t="n"/>
      <c r="I1087" s="83" t="n">
        <v>0.1</v>
      </c>
      <c r="J1087" s="83" t="n">
        <v>0.09</v>
      </c>
      <c r="K1087" s="83" t="n">
        <v>2.2</v>
      </c>
      <c r="L1087" s="83" t="n">
        <v>9.9</v>
      </c>
      <c r="M1087" s="270" t="n">
        <v>100</v>
      </c>
      <c r="N1087" s="63" t="n">
        <f aca="false" ca="false" dt2D="false" dtr="false" t="normal">F1087*M1087/1000</f>
        <v>2.5</v>
      </c>
    </row>
    <row outlineLevel="0" r="1088">
      <c r="A1088" s="83" t="n"/>
      <c r="B1088" s="87" t="s"/>
      <c r="C1088" s="103" t="n">
        <v>200</v>
      </c>
      <c r="D1088" s="103" t="n">
        <v>200</v>
      </c>
      <c r="E1088" s="83" t="s">
        <v>28</v>
      </c>
      <c r="F1088" s="83" t="n">
        <v>20</v>
      </c>
      <c r="G1088" s="83" t="n">
        <v>20</v>
      </c>
      <c r="H1088" s="85" t="n"/>
      <c r="I1088" s="83" t="n"/>
      <c r="J1088" s="83" t="n"/>
      <c r="K1088" s="83" t="n">
        <v>19.96</v>
      </c>
      <c r="L1088" s="83" t="n">
        <v>75.8</v>
      </c>
      <c r="M1088" s="270" t="n">
        <v>80</v>
      </c>
      <c r="N1088" s="63" t="n">
        <f aca="false" ca="false" dt2D="false" dtr="false" t="normal">F1088*M1088/1000</f>
        <v>1.6</v>
      </c>
    </row>
    <row outlineLevel="0" r="1089">
      <c r="A1089" s="88" t="n"/>
      <c r="B1089" s="84" t="s">
        <v>81</v>
      </c>
      <c r="C1089" s="102" t="n"/>
      <c r="D1089" s="102" t="n"/>
      <c r="E1089" s="104" t="s">
        <v>84</v>
      </c>
      <c r="F1089" s="104" t="n">
        <v>40</v>
      </c>
      <c r="G1089" s="104" t="n">
        <v>40</v>
      </c>
      <c r="H1089" s="88" t="n">
        <v>40</v>
      </c>
      <c r="I1089" s="83" t="n">
        <v>3.48</v>
      </c>
      <c r="J1089" s="83" t="n">
        <v>0.6</v>
      </c>
      <c r="K1089" s="83" t="n">
        <v>16</v>
      </c>
      <c r="L1089" s="83" t="n">
        <v>83.6</v>
      </c>
      <c r="M1089" s="270" t="n">
        <v>60</v>
      </c>
      <c r="N1089" s="63" t="n">
        <f aca="false" ca="false" dt2D="false" dtr="false" t="normal">F1089*M1089/1000</f>
        <v>2.4</v>
      </c>
    </row>
    <row outlineLevel="0" r="1090">
      <c r="A1090" s="88" t="n"/>
      <c r="B1090" s="87" t="s"/>
      <c r="C1090" s="103" t="s">
        <v>82</v>
      </c>
      <c r="D1090" s="103" t="s">
        <v>83</v>
      </c>
      <c r="E1090" s="83" t="s">
        <v>85</v>
      </c>
      <c r="F1090" s="83" t="n">
        <v>80</v>
      </c>
      <c r="G1090" s="83" t="n">
        <v>80</v>
      </c>
      <c r="H1090" s="85" t="n">
        <v>80</v>
      </c>
      <c r="I1090" s="83" t="n">
        <v>5.28</v>
      </c>
      <c r="J1090" s="83" t="n">
        <v>0.96</v>
      </c>
      <c r="K1090" s="83" t="n">
        <v>28.24</v>
      </c>
      <c r="L1090" s="83" t="n">
        <v>144.8</v>
      </c>
      <c r="M1090" s="270" t="n">
        <v>51</v>
      </c>
      <c r="N1090" s="63" t="n">
        <f aca="false" ca="false" dt2D="false" dtr="false" t="normal">F1090*M1090/1000</f>
        <v>4.08</v>
      </c>
    </row>
    <row customHeight="true" ht="11.25" outlineLevel="0" r="1091">
      <c r="A1091" s="95" t="s">
        <v>173</v>
      </c>
      <c r="B1091" s="89" t="s">
        <v>351</v>
      </c>
      <c r="C1091" s="90" t="n"/>
      <c r="D1091" s="90" t="n"/>
      <c r="E1091" s="88" t="s">
        <v>73</v>
      </c>
      <c r="F1091" s="88" t="n">
        <v>31</v>
      </c>
      <c r="G1091" s="88" t="n">
        <v>31</v>
      </c>
      <c r="H1091" s="88" t="n">
        <v>100</v>
      </c>
      <c r="I1091" s="88" t="n">
        <v>3.22</v>
      </c>
      <c r="J1091" s="88" t="n">
        <v>0.34</v>
      </c>
      <c r="K1091" s="88" t="n">
        <v>21.91</v>
      </c>
      <c r="L1091" s="88" t="n">
        <v>104.5</v>
      </c>
      <c r="M1091" s="270" t="n">
        <v>40</v>
      </c>
      <c r="N1091" s="63" t="n">
        <f aca="false" ca="false" dt2D="false" dtr="false" t="normal">F1091*M1091/1000</f>
        <v>1.24</v>
      </c>
    </row>
    <row outlineLevel="0" r="1092">
      <c r="A1092" s="97" t="s"/>
      <c r="B1092" s="91" t="s"/>
      <c r="C1092" s="92" t="n">
        <v>100</v>
      </c>
      <c r="D1092" s="92" t="n">
        <v>100</v>
      </c>
      <c r="E1092" s="88" t="s">
        <v>136</v>
      </c>
      <c r="F1092" s="88" t="n">
        <v>1</v>
      </c>
      <c r="G1092" s="88" t="n">
        <v>10</v>
      </c>
      <c r="H1092" s="88" t="n"/>
      <c r="I1092" s="88" t="n">
        <v>1.04</v>
      </c>
      <c r="J1092" s="88" t="n">
        <v>0.11</v>
      </c>
      <c r="K1092" s="88" t="n">
        <v>6.91</v>
      </c>
      <c r="L1092" s="88" t="n">
        <v>33.7</v>
      </c>
      <c r="M1092" s="270" t="n">
        <v>40</v>
      </c>
      <c r="N1092" s="63" t="n">
        <f aca="false" ca="false" dt2D="false" dtr="false" t="normal">F1092*M1092/1000</f>
        <v>0.04</v>
      </c>
    </row>
    <row outlineLevel="0" r="1093">
      <c r="A1093" s="98" t="s"/>
      <c r="B1093" s="89" t="n"/>
      <c r="C1093" s="89" t="n"/>
      <c r="D1093" s="89" t="n"/>
      <c r="E1093" s="88" t="s">
        <v>104</v>
      </c>
      <c r="F1093" s="88" t="n">
        <v>0.014</v>
      </c>
      <c r="G1093" s="88" t="n">
        <v>2.6</v>
      </c>
      <c r="H1093" s="88" t="n"/>
      <c r="I1093" s="88" t="n">
        <v>3.3</v>
      </c>
      <c r="J1093" s="88" t="n">
        <v>2.99</v>
      </c>
      <c r="K1093" s="88" t="n">
        <v>0.18</v>
      </c>
      <c r="L1093" s="88" t="n">
        <v>40.82</v>
      </c>
      <c r="M1093" s="270" t="n">
        <v>12</v>
      </c>
      <c r="N1093" s="63" t="n">
        <f aca="false" ca="false" dt2D="false" dtr="false" t="normal">F1093*M1093</f>
        <v>0.168</v>
      </c>
    </row>
    <row outlineLevel="0" r="1094">
      <c r="A1094" s="99" t="n"/>
      <c r="B1094" s="89" t="n"/>
      <c r="C1094" s="89" t="n"/>
      <c r="D1094" s="89" t="n"/>
      <c r="E1094" s="88" t="s">
        <v>31</v>
      </c>
      <c r="F1094" s="88" t="n">
        <v>31</v>
      </c>
      <c r="G1094" s="88" t="n">
        <v>3.1</v>
      </c>
      <c r="H1094" s="88" t="n"/>
      <c r="I1094" s="88" t="n">
        <v>0.248</v>
      </c>
      <c r="J1094" s="88" t="n">
        <v>22.5</v>
      </c>
      <c r="K1094" s="88" t="n">
        <v>0.81</v>
      </c>
      <c r="L1094" s="88" t="n">
        <v>204.91</v>
      </c>
      <c r="M1094" s="270" t="n">
        <v>670</v>
      </c>
      <c r="N1094" s="63" t="n">
        <f aca="false" ca="false" dt2D="false" dtr="false" t="normal">F1094*M1094/1000</f>
        <v>20.77</v>
      </c>
    </row>
    <row outlineLevel="0" r="1095">
      <c r="A1095" s="99" t="n"/>
      <c r="B1095" s="89" t="n"/>
      <c r="C1095" s="89" t="n"/>
      <c r="D1095" s="89" t="n"/>
      <c r="E1095" s="88" t="s">
        <v>28</v>
      </c>
      <c r="F1095" s="88" t="n">
        <v>10</v>
      </c>
      <c r="G1095" s="88" t="n">
        <v>10</v>
      </c>
      <c r="H1095" s="88" t="n"/>
      <c r="I1095" s="88" t="s">
        <v>29</v>
      </c>
      <c r="J1095" s="88" t="s">
        <v>29</v>
      </c>
      <c r="K1095" s="88" t="n">
        <v>9.98</v>
      </c>
      <c r="L1095" s="88" t="n">
        <v>37.9</v>
      </c>
      <c r="M1095" s="270" t="n">
        <v>80</v>
      </c>
      <c r="N1095" s="63" t="n">
        <f aca="false" ca="false" dt2D="false" dtr="false" t="normal">F1095*M1095/1000</f>
        <v>0.8</v>
      </c>
    </row>
    <row outlineLevel="0" r="1096">
      <c r="A1096" s="101" t="n"/>
      <c r="B1096" s="89" t="n"/>
      <c r="C1096" s="89" t="n"/>
      <c r="D1096" s="89" t="n"/>
      <c r="E1096" s="88" t="s">
        <v>139</v>
      </c>
      <c r="F1096" s="88" t="n">
        <v>1.2</v>
      </c>
      <c r="G1096" s="88" t="n">
        <v>12</v>
      </c>
      <c r="H1096" s="88" t="n"/>
      <c r="I1096" s="88" t="s">
        <v>29</v>
      </c>
      <c r="J1096" s="88" t="s">
        <v>29</v>
      </c>
      <c r="K1096" s="88" t="s">
        <v>29</v>
      </c>
      <c r="L1096" s="88" t="s">
        <v>29</v>
      </c>
      <c r="M1096" s="270" t="n">
        <v>400</v>
      </c>
      <c r="N1096" s="63" t="n">
        <f aca="false" ca="false" dt2D="false" dtr="false" t="normal">F1096*M1096/1000</f>
        <v>0.48</v>
      </c>
    </row>
    <row outlineLevel="0" r="1097">
      <c r="A1097" s="88" t="n"/>
      <c r="B1097" s="89" t="n"/>
      <c r="C1097" s="89" t="n"/>
      <c r="D1097" s="89" t="n"/>
      <c r="E1097" s="88" t="s">
        <v>114</v>
      </c>
      <c r="F1097" s="88" t="n">
        <v>125</v>
      </c>
      <c r="G1097" s="88" t="n">
        <v>125</v>
      </c>
      <c r="H1097" s="88" t="n"/>
      <c r="I1097" s="88" t="n">
        <v>3.35</v>
      </c>
      <c r="J1097" s="191" t="n">
        <v>3.13</v>
      </c>
      <c r="K1097" s="88" t="n">
        <v>5.91</v>
      </c>
      <c r="L1097" s="88" t="n">
        <v>50.65</v>
      </c>
      <c r="M1097" s="270" t="n">
        <v>65</v>
      </c>
      <c r="N1097" s="63" t="n">
        <f aca="false" ca="false" dt2D="false" dtr="false" t="normal">F1097*M1097/1000</f>
        <v>8.125</v>
      </c>
    </row>
    <row outlineLevel="0" r="1098">
      <c r="A1098" s="88" t="n"/>
      <c r="B1098" s="89" t="n"/>
      <c r="C1098" s="89" t="n"/>
      <c r="D1098" s="89" t="n"/>
      <c r="E1098" s="88" t="s">
        <v>30</v>
      </c>
      <c r="F1098" s="88" t="n">
        <v>4</v>
      </c>
      <c r="G1098" s="88" t="n">
        <v>4</v>
      </c>
      <c r="H1098" s="88" t="n"/>
      <c r="I1098" s="88" t="s">
        <v>29</v>
      </c>
      <c r="J1098" s="88" t="s">
        <v>29</v>
      </c>
      <c r="K1098" s="88" t="s">
        <v>29</v>
      </c>
      <c r="L1098" s="104" t="n"/>
      <c r="M1098" s="270" t="n">
        <v>16</v>
      </c>
      <c r="N1098" s="63" t="n">
        <f aca="false" ca="false" dt2D="false" dtr="false" t="normal">F1098*M1098/1000</f>
        <v>0.064</v>
      </c>
    </row>
    <row outlineLevel="0" r="1099">
      <c r="A1099" s="88" t="n"/>
      <c r="B1099" s="89" t="n"/>
      <c r="C1099" s="89" t="n"/>
      <c r="D1099" s="89" t="n"/>
      <c r="E1099" s="88" t="s">
        <v>125</v>
      </c>
      <c r="F1099" s="88" t="n">
        <v>30.6</v>
      </c>
      <c r="G1099" s="88" t="n">
        <v>22.5</v>
      </c>
      <c r="H1099" s="88" t="n"/>
      <c r="I1099" s="88" t="n">
        <v>5.69</v>
      </c>
      <c r="J1099" s="88" t="n">
        <v>3.67</v>
      </c>
      <c r="K1099" s="88" t="n"/>
      <c r="L1099" s="88" t="n">
        <v>50.3</v>
      </c>
      <c r="M1099" s="270" t="n">
        <v>440</v>
      </c>
      <c r="N1099" s="63" t="n">
        <f aca="false" ca="false" dt2D="false" dtr="false" t="normal">F1099*M1099/1000</f>
        <v>13.464</v>
      </c>
    </row>
    <row outlineLevel="0" r="1100">
      <c r="A1100" s="88" t="n"/>
      <c r="B1100" s="89" t="n"/>
      <c r="C1100" s="89" t="n"/>
      <c r="D1100" s="89" t="n"/>
      <c r="E1100" s="88" t="s">
        <v>59</v>
      </c>
      <c r="F1100" s="88" t="n">
        <v>39.3</v>
      </c>
      <c r="G1100" s="88" t="n">
        <v>29.5</v>
      </c>
      <c r="H1100" s="88" t="n"/>
      <c r="I1100" s="88" t="n">
        <v>0.59</v>
      </c>
      <c r="J1100" s="88" t="n">
        <v>0.11</v>
      </c>
      <c r="K1100" s="88" t="s">
        <v>29</v>
      </c>
      <c r="L1100" s="88" t="n">
        <v>24.19</v>
      </c>
      <c r="M1100" s="270" t="n">
        <v>40</v>
      </c>
      <c r="N1100" s="63" t="n">
        <f aca="false" ca="false" dt2D="false" dtr="false" t="normal">F1100*M1100/1000</f>
        <v>1.572</v>
      </c>
    </row>
    <row outlineLevel="0" r="1101">
      <c r="A1101" s="88" t="n"/>
      <c r="B1101" s="89" t="n"/>
      <c r="C1101" s="89" t="n"/>
      <c r="D1101" s="89" t="n"/>
      <c r="E1101" s="88" t="s">
        <v>60</v>
      </c>
      <c r="F1101" s="88" t="n">
        <v>10.1</v>
      </c>
      <c r="G1101" s="88" t="n">
        <v>8.5</v>
      </c>
      <c r="H1101" s="88" t="n"/>
      <c r="I1101" s="88" t="n">
        <v>0.14</v>
      </c>
      <c r="J1101" s="88" t="s">
        <v>29</v>
      </c>
      <c r="K1101" s="88" t="n">
        <v>0.97</v>
      </c>
      <c r="L1101" s="88" t="n">
        <v>4.13</v>
      </c>
      <c r="M1101" s="270" t="n">
        <v>40</v>
      </c>
      <c r="N1101" s="63" t="n">
        <f aca="false" ca="false" dt2D="false" dtr="false" t="normal">F1101*M1101/1000</f>
        <v>0.404</v>
      </c>
    </row>
    <row outlineLevel="0" r="1102">
      <c r="A1102" s="88" t="n"/>
      <c r="B1102" s="89" t="n"/>
      <c r="C1102" s="89" t="n"/>
      <c r="D1102" s="89" t="n"/>
      <c r="E1102" s="88" t="s">
        <v>31</v>
      </c>
      <c r="F1102" s="88" t="n">
        <v>6.5</v>
      </c>
      <c r="G1102" s="88" t="n">
        <v>6.5</v>
      </c>
      <c r="H1102" s="88" t="n"/>
      <c r="I1102" s="88" t="n">
        <v>0.05</v>
      </c>
      <c r="J1102" s="88" t="n">
        <v>4.71</v>
      </c>
      <c r="K1102" s="88" t="n">
        <v>0.16</v>
      </c>
      <c r="L1102" s="88" t="n">
        <v>42.97</v>
      </c>
      <c r="M1102" s="270" t="n">
        <v>670</v>
      </c>
      <c r="N1102" s="63" t="n">
        <f aca="false" ca="false" dt2D="false" dtr="false" t="normal">F1102*M1102/1000</f>
        <v>4.355</v>
      </c>
    </row>
    <row customHeight="true" ht="13.5" outlineLevel="0" r="1103">
      <c r="A1103" s="88" t="n"/>
      <c r="B1103" s="89" t="n"/>
      <c r="C1103" s="89" t="n"/>
      <c r="D1103" s="89" t="n"/>
      <c r="E1103" s="88" t="s">
        <v>91</v>
      </c>
      <c r="F1103" s="88" t="n">
        <v>0.07</v>
      </c>
      <c r="G1103" s="88" t="n">
        <v>1.5</v>
      </c>
      <c r="H1103" s="88" t="n"/>
      <c r="I1103" s="88" t="n">
        <v>0.18</v>
      </c>
      <c r="J1103" s="88" t="n">
        <v>0.17</v>
      </c>
      <c r="K1103" s="88" t="s">
        <v>29</v>
      </c>
      <c r="L1103" s="88" t="n">
        <v>2.35</v>
      </c>
      <c r="M1103" s="270" t="n">
        <v>12</v>
      </c>
      <c r="N1103" s="63" t="n">
        <f aca="false" ca="false" dt2D="false" dtr="false" t="normal">F1103*M1103</f>
        <v>0.84</v>
      </c>
    </row>
    <row outlineLevel="0" r="1104">
      <c r="A1104" s="88" t="n"/>
      <c r="B1104" s="89" t="n"/>
      <c r="C1104" s="89" t="n"/>
      <c r="D1104" s="89" t="n"/>
      <c r="E1104" s="88" t="s">
        <v>31</v>
      </c>
      <c r="F1104" s="88" t="n">
        <v>1.2</v>
      </c>
      <c r="G1104" s="88" t="n"/>
      <c r="H1104" s="88" t="n"/>
      <c r="I1104" s="88" t="n"/>
      <c r="J1104" s="88" t="n"/>
      <c r="K1104" s="88" t="n"/>
      <c r="L1104" s="88" t="n"/>
      <c r="M1104" s="345" t="n">
        <v>670</v>
      </c>
      <c r="N1104" s="63" t="n">
        <f aca="false" ca="false" dt2D="false" dtr="false" t="normal">F1104*M1104/1000</f>
        <v>0.804</v>
      </c>
    </row>
    <row ht="21" outlineLevel="0" r="1105">
      <c r="A1105" s="88" t="n"/>
      <c r="B1105" s="187" t="s">
        <v>96</v>
      </c>
      <c r="C1105" s="187" t="n"/>
      <c r="D1105" s="187" t="n"/>
      <c r="E1105" s="93" t="n"/>
      <c r="F1105" s="93" t="n"/>
      <c r="G1105" s="93" t="n"/>
      <c r="H1105" s="93" t="n"/>
      <c r="I1105" s="196" t="e">
        <f aca="false" ca="false" dt2D="false" dtr="false" t="normal">#REF!+I1065</f>
        <v>#REF!</v>
      </c>
      <c r="J1105" s="196" t="e">
        <f aca="false" ca="false" dt2D="false" dtr="false" t="normal">#REF!+J1065</f>
        <v>#REF!</v>
      </c>
      <c r="K1105" s="196" t="e">
        <f aca="false" ca="false" dt2D="false" dtr="false" t="normal">#REF!+K1065</f>
        <v>#REF!</v>
      </c>
      <c r="L1105" s="196" t="e">
        <f aca="false" ca="false" dt2D="false" dtr="false" t="normal">#REF!+L1065</f>
        <v>#REF!</v>
      </c>
      <c r="M1105" s="338" t="n"/>
      <c r="N1105" s="79" t="n">
        <f aca="false" ca="false" dt2D="false" dtr="false" t="normal">SUM(N1067:N1104)</f>
        <v>131.3615</v>
      </c>
    </row>
    <row outlineLevel="0" r="1106">
      <c r="A1106" s="302" t="n"/>
      <c r="B1106" s="324" t="s">
        <v>266</v>
      </c>
      <c r="C1106" s="324" t="n"/>
      <c r="D1106" s="324" t="n"/>
      <c r="E1106" s="357" t="n"/>
      <c r="F1106" s="357" t="n"/>
      <c r="G1106" s="357" t="n"/>
      <c r="H1106" s="334" t="n"/>
      <c r="I1106" s="328" t="e">
        <f aca="false" ca="false" dt2D="false" dtr="false" t="normal">I1105+I1065</f>
        <v>#REF!</v>
      </c>
      <c r="J1106" s="328" t="e">
        <f aca="false" ca="false" dt2D="false" dtr="false" t="normal">J1105+J1065</f>
        <v>#REF!</v>
      </c>
      <c r="K1106" s="328" t="e">
        <f aca="false" ca="false" dt2D="false" dtr="false" t="normal">K1105+K1065</f>
        <v>#REF!</v>
      </c>
      <c r="L1106" s="328" t="e">
        <f aca="false" ca="false" dt2D="false" dtr="false" t="normal">L1105+L1065</f>
        <v>#REF!</v>
      </c>
      <c r="M1106" s="329" t="n"/>
      <c r="N1106" s="289" t="n">
        <f aca="false" ca="false" dt2D="false" dtr="false" t="normal">N1105+N1065</f>
        <v>199.0268</v>
      </c>
    </row>
    <row ht="15.75" outlineLevel="0" r="1107">
      <c r="A1107" s="361" t="s">
        <v>458</v>
      </c>
      <c r="B1107" s="362" t="s"/>
      <c r="C1107" s="363" t="n"/>
      <c r="D1107" s="363" t="n"/>
      <c r="E1107" s="364" t="n"/>
      <c r="F1107" s="364" t="n"/>
      <c r="G1107" s="364" t="n"/>
      <c r="H1107" s="365" t="n"/>
      <c r="I1107" s="366" t="n"/>
      <c r="J1107" s="366" t="n"/>
      <c r="K1107" s="366" t="n"/>
      <c r="L1107" s="366" t="n"/>
      <c r="M1107" s="358" t="n"/>
      <c r="N1107" s="367" t="n"/>
    </row>
    <row ht="15.75" outlineLevel="0" r="1108">
      <c r="A1108" s="368" t="s">
        <v>21</v>
      </c>
      <c r="B1108" s="369" t="s"/>
      <c r="C1108" s="368" t="n"/>
      <c r="D1108" s="368" t="n"/>
      <c r="E1108" s="370" t="n"/>
      <c r="F1108" s="370" t="n"/>
      <c r="G1108" s="370" t="n"/>
      <c r="H1108" s="370" t="n"/>
      <c r="I1108" s="370" t="n"/>
      <c r="J1108" s="370" t="n"/>
      <c r="K1108" s="370" t="n"/>
      <c r="L1108" s="370" t="n"/>
      <c r="M1108" s="270" t="n"/>
      <c r="N1108" s="367" t="n"/>
    </row>
    <row ht="31.5" outlineLevel="0" r="1109">
      <c r="A1109" s="370" t="s">
        <v>236</v>
      </c>
      <c r="B1109" s="371" t="s">
        <v>237</v>
      </c>
      <c r="C1109" s="371" t="n"/>
      <c r="D1109" s="371" t="n"/>
      <c r="E1109" s="370" t="s">
        <v>239</v>
      </c>
      <c r="F1109" s="370" t="n">
        <v>13</v>
      </c>
      <c r="G1109" s="370" t="n">
        <v>12</v>
      </c>
      <c r="H1109" s="370" t="n"/>
      <c r="I1109" s="370" t="n">
        <v>3.64</v>
      </c>
      <c r="J1109" s="370" t="n">
        <v>3.6</v>
      </c>
      <c r="K1109" s="370" t="n"/>
      <c r="L1109" s="370" t="n">
        <v>47.31</v>
      </c>
      <c r="M1109" s="270" t="n">
        <v>650</v>
      </c>
      <c r="N1109" s="367" t="n">
        <f aca="false" ca="false" dt2D="false" dtr="false" t="normal">F1109*M1109/1000</f>
        <v>8.45</v>
      </c>
    </row>
    <row customHeight="true" ht="12.75" outlineLevel="0" r="1110">
      <c r="A1110" s="370" t="n"/>
      <c r="B1110" s="372" t="s"/>
      <c r="C1110" s="371" t="s">
        <v>238</v>
      </c>
      <c r="D1110" s="371" t="s">
        <v>238</v>
      </c>
      <c r="E1110" s="370" t="s">
        <v>104</v>
      </c>
      <c r="F1110" s="373" t="n">
        <v>1.56</v>
      </c>
      <c r="G1110" s="370" t="n">
        <v>55.55</v>
      </c>
      <c r="H1110" s="370" t="n"/>
      <c r="I1110" s="370" t="n">
        <v>8.26</v>
      </c>
      <c r="J1110" s="370" t="n">
        <v>6.5</v>
      </c>
      <c r="K1110" s="370" t="n">
        <v>0.395</v>
      </c>
      <c r="L1110" s="370" t="n">
        <v>88.78</v>
      </c>
      <c r="M1110" s="270" t="n">
        <v>12</v>
      </c>
      <c r="N1110" s="367" t="n">
        <f aca="false" ca="false" dt2D="false" dtr="false" t="normal">F1110*M1110</f>
        <v>18.72</v>
      </c>
    </row>
    <row customHeight="true" ht="11.25" outlineLevel="0" r="1111">
      <c r="A1111" s="370" t="n"/>
      <c r="B1111" s="371" t="n"/>
      <c r="C1111" s="371" t="n"/>
      <c r="D1111" s="371" t="n"/>
      <c r="E1111" s="374" t="s">
        <v>27</v>
      </c>
      <c r="F1111" s="370" t="n">
        <v>25</v>
      </c>
      <c r="G1111" s="370" t="n">
        <v>25</v>
      </c>
      <c r="H1111" s="370" t="n"/>
      <c r="I1111" s="370" t="n">
        <v>2.37</v>
      </c>
      <c r="J1111" s="370" t="n">
        <v>2.71</v>
      </c>
      <c r="K1111" s="370" t="n">
        <v>3.98</v>
      </c>
      <c r="L1111" s="370" t="n">
        <v>49.13</v>
      </c>
      <c r="M1111" s="270" t="n">
        <v>65</v>
      </c>
      <c r="N1111" s="367" t="n">
        <f aca="false" ca="false" dt2D="false" dtr="false" t="normal">F1111*M1111/1000</f>
        <v>1.625</v>
      </c>
    </row>
    <row customHeight="true" ht="11.25" outlineLevel="0" r="1112">
      <c r="A1112" s="370" t="n"/>
      <c r="B1112" s="371" t="n"/>
      <c r="C1112" s="371" t="n"/>
      <c r="D1112" s="371" t="n"/>
      <c r="E1112" s="370" t="s">
        <v>240</v>
      </c>
      <c r="F1112" s="370" t="n">
        <v>0.25</v>
      </c>
      <c r="G1112" s="370" t="n">
        <v>0.25</v>
      </c>
      <c r="H1112" s="370" t="n"/>
      <c r="I1112" s="370" t="n"/>
      <c r="J1112" s="370" t="n"/>
      <c r="K1112" s="370" t="n"/>
      <c r="L1112" s="370" t="n"/>
      <c r="M1112" s="270" t="n">
        <v>16</v>
      </c>
      <c r="N1112" s="367" t="n">
        <f aca="false" ca="false" dt2D="false" dtr="false" t="normal">F1112*M1112/1000</f>
        <v>0.004</v>
      </c>
    </row>
    <row ht="15.75" outlineLevel="0" r="1113">
      <c r="A1113" s="370" t="n"/>
      <c r="B1113" s="371" t="n"/>
      <c r="C1113" s="371" t="n"/>
      <c r="D1113" s="371" t="n"/>
      <c r="E1113" s="370" t="s">
        <v>40</v>
      </c>
      <c r="F1113" s="370" t="n">
        <v>4</v>
      </c>
      <c r="G1113" s="370" t="n">
        <v>4</v>
      </c>
      <c r="H1113" s="370" t="n"/>
      <c r="I1113" s="370" t="n">
        <v>0.03</v>
      </c>
      <c r="J1113" s="370" t="n">
        <v>2.9</v>
      </c>
      <c r="K1113" s="370" t="n">
        <v>26.44</v>
      </c>
      <c r="L1113" s="370" t="n">
        <v>25.88</v>
      </c>
      <c r="M1113" s="270" t="n">
        <v>670</v>
      </c>
      <c r="N1113" s="367" t="n">
        <f aca="false" ca="false" dt2D="false" dtr="false" t="normal">F1113*M1113/1000</f>
        <v>2.68</v>
      </c>
    </row>
    <row ht="31.5" outlineLevel="0" r="1114">
      <c r="A1114" s="370" t="n"/>
      <c r="B1114" s="371" t="n"/>
      <c r="C1114" s="371" t="n"/>
      <c r="D1114" s="371" t="n"/>
      <c r="E1114" s="370" t="s">
        <v>31</v>
      </c>
      <c r="F1114" s="370" t="n">
        <v>3</v>
      </c>
      <c r="G1114" s="370" t="n">
        <v>3</v>
      </c>
      <c r="H1114" s="370" t="n"/>
      <c r="I1114" s="370" t="n">
        <v>0.02</v>
      </c>
      <c r="J1114" s="370" t="n">
        <v>2.18</v>
      </c>
      <c r="K1114" s="370" t="n">
        <v>0.078</v>
      </c>
      <c r="L1114" s="370" t="n">
        <v>19.83</v>
      </c>
      <c r="M1114" s="270" t="n">
        <v>670</v>
      </c>
      <c r="N1114" s="367" t="n">
        <f aca="false" ca="false" dt2D="false" dtr="false" t="normal">F1114*M1114/1000</f>
        <v>2.01</v>
      </c>
    </row>
    <row ht="15.75" outlineLevel="0" r="1115">
      <c r="A1115" s="370" t="n"/>
      <c r="B1115" s="375" t="s">
        <v>459</v>
      </c>
      <c r="C1115" s="375" t="n">
        <v>50</v>
      </c>
      <c r="D1115" s="375" t="n">
        <v>50</v>
      </c>
      <c r="E1115" s="370" t="s">
        <v>459</v>
      </c>
      <c r="F1115" s="370" t="n">
        <v>50</v>
      </c>
      <c r="G1115" s="370" t="n"/>
      <c r="H1115" s="370" t="n">
        <v>50</v>
      </c>
      <c r="I1115" s="365" t="n">
        <v>7.5</v>
      </c>
      <c r="J1115" s="365" t="n">
        <v>11.8</v>
      </c>
      <c r="K1115" s="365" t="n">
        <v>74.9</v>
      </c>
      <c r="L1115" s="365" t="n">
        <v>417.1</v>
      </c>
      <c r="M1115" s="376" t="n">
        <v>180</v>
      </c>
      <c r="N1115" s="367" t="n">
        <f aca="false" ca="false" dt2D="false" dtr="false" t="normal">F1115*M1115/1000</f>
        <v>9</v>
      </c>
    </row>
    <row customHeight="true" ht="11.25" outlineLevel="0" r="1116">
      <c r="A1116" s="88" t="n"/>
      <c r="B1116" s="141" t="s">
        <v>37</v>
      </c>
      <c r="C1116" s="141" t="n">
        <v>70</v>
      </c>
      <c r="D1116" s="141" t="n">
        <v>90</v>
      </c>
      <c r="E1116" s="83" t="s">
        <v>38</v>
      </c>
      <c r="F1116" s="83" t="n">
        <v>80</v>
      </c>
      <c r="G1116" s="83" t="n">
        <v>80</v>
      </c>
      <c r="H1116" s="85" t="n"/>
      <c r="I1116" s="83" t="n">
        <v>6.96</v>
      </c>
      <c r="J1116" s="83" t="n">
        <v>1.2</v>
      </c>
      <c r="K1116" s="83" t="n">
        <v>32.96</v>
      </c>
      <c r="L1116" s="83" t="n">
        <v>181</v>
      </c>
      <c r="M1116" s="270" t="n">
        <v>60</v>
      </c>
      <c r="N1116" s="63" t="n">
        <f aca="false" ca="false" dt2D="false" dtr="false" t="normal">F1116*M1116/1000</f>
        <v>4.8</v>
      </c>
    </row>
    <row outlineLevel="0" r="1117">
      <c r="A1117" s="88" t="n"/>
      <c r="B1117" s="228" t="s"/>
      <c r="C1117" s="229" t="n">
        <v>10</v>
      </c>
      <c r="D1117" s="229" t="n">
        <v>10</v>
      </c>
      <c r="E1117" s="83" t="s">
        <v>39</v>
      </c>
      <c r="F1117" s="83" t="n">
        <v>10</v>
      </c>
      <c r="G1117" s="83" t="n"/>
      <c r="H1117" s="85" t="n"/>
      <c r="I1117" s="83" t="n">
        <v>2.68</v>
      </c>
      <c r="J1117" s="83" t="n">
        <v>2.57</v>
      </c>
      <c r="K1117" s="83" t="s">
        <v>29</v>
      </c>
      <c r="L1117" s="83" t="n">
        <v>33.79</v>
      </c>
      <c r="M1117" s="270" t="n">
        <v>650</v>
      </c>
      <c r="N1117" s="63" t="n">
        <f aca="false" ca="false" dt2D="false" dtr="false" t="normal">F1117*M1117/1000</f>
        <v>6.5</v>
      </c>
    </row>
    <row outlineLevel="0" r="1118">
      <c r="A1118" s="88" t="n"/>
      <c r="B1118" s="143" t="n"/>
      <c r="C1118" s="143" t="n">
        <v>10</v>
      </c>
      <c r="D1118" s="143" t="n">
        <v>10</v>
      </c>
      <c r="E1118" s="83" t="s">
        <v>40</v>
      </c>
      <c r="F1118" s="83" t="n">
        <v>10</v>
      </c>
      <c r="G1118" s="83" t="n"/>
      <c r="H1118" s="85" t="n"/>
      <c r="I1118" s="83" t="n">
        <v>0.08</v>
      </c>
      <c r="J1118" s="83" t="n">
        <v>7.25</v>
      </c>
      <c r="K1118" s="83" t="n">
        <v>0.26</v>
      </c>
      <c r="L1118" s="83" t="n">
        <v>66.1</v>
      </c>
      <c r="M1118" s="270" t="n">
        <v>670</v>
      </c>
      <c r="N1118" s="63" t="n">
        <f aca="false" ca="false" dt2D="false" dtr="false" t="normal">F1118*M1118/1000</f>
        <v>6.7</v>
      </c>
    </row>
    <row outlineLevel="0" r="1119">
      <c r="A1119" s="88" t="s">
        <v>252</v>
      </c>
      <c r="B1119" s="89" t="s">
        <v>253</v>
      </c>
      <c r="C1119" s="90" t="n"/>
      <c r="D1119" s="90" t="n"/>
      <c r="E1119" s="88" t="s">
        <v>254</v>
      </c>
      <c r="F1119" s="88" t="n">
        <v>1</v>
      </c>
      <c r="G1119" s="88" t="n"/>
      <c r="H1119" s="88" t="n"/>
      <c r="I1119" s="88" t="n">
        <v>1</v>
      </c>
      <c r="J1119" s="88" t="n"/>
      <c r="K1119" s="88" t="s">
        <v>29</v>
      </c>
      <c r="L1119" s="88" t="s">
        <v>29</v>
      </c>
      <c r="M1119" s="270" t="n">
        <v>688</v>
      </c>
      <c r="N1119" s="63" t="n">
        <f aca="false" ca="false" dt2D="false" dtr="false" t="normal">F1119*M1119/1000</f>
        <v>0.688</v>
      </c>
    </row>
    <row customHeight="true" ht="12" outlineLevel="0" r="1120">
      <c r="A1120" s="88" t="n"/>
      <c r="B1120" s="91" t="s"/>
      <c r="C1120" s="92" t="n"/>
      <c r="D1120" s="92" t="n"/>
      <c r="E1120" s="88" t="s">
        <v>52</v>
      </c>
      <c r="F1120" s="88" t="n">
        <v>20</v>
      </c>
      <c r="G1120" s="88" t="n"/>
      <c r="H1120" s="88" t="n"/>
      <c r="I1120" s="88" t="s">
        <v>29</v>
      </c>
      <c r="J1120" s="88" t="n">
        <v>14.9</v>
      </c>
      <c r="K1120" s="88" t="s">
        <v>29</v>
      </c>
      <c r="L1120" s="88" t="n">
        <v>56.8</v>
      </c>
      <c r="M1120" s="270" t="n">
        <v>80</v>
      </c>
      <c r="N1120" s="63" t="n">
        <f aca="false" ca="false" dt2D="false" dtr="false" t="normal">F1120*M1120/1000</f>
        <v>1.6</v>
      </c>
    </row>
    <row ht="22.5" outlineLevel="0" r="1121">
      <c r="A1121" s="88" t="n"/>
      <c r="B1121" s="89" t="s">
        <v>115</v>
      </c>
      <c r="C1121" s="89" t="n">
        <v>120</v>
      </c>
      <c r="D1121" s="89" t="n">
        <v>120</v>
      </c>
      <c r="E1121" s="88" t="s">
        <v>255</v>
      </c>
      <c r="F1121" s="88" t="n">
        <v>120</v>
      </c>
      <c r="G1121" s="88" t="n">
        <v>120</v>
      </c>
      <c r="H1121" s="88" t="n">
        <v>120</v>
      </c>
      <c r="I1121" s="88" t="n">
        <v>0.96</v>
      </c>
      <c r="J1121" s="88" t="n">
        <v>0.27</v>
      </c>
      <c r="K1121" s="88" t="n">
        <v>7.19</v>
      </c>
      <c r="L1121" s="192" t="n">
        <v>35.52</v>
      </c>
      <c r="M1121" s="270" t="n">
        <v>280</v>
      </c>
      <c r="N1121" s="63" t="n">
        <f aca="false" ca="false" dt2D="false" dtr="false" t="normal">F1121*M1121/1000</f>
        <v>33.6</v>
      </c>
    </row>
    <row outlineLevel="0" r="1122">
      <c r="A1122" s="83" t="s">
        <v>45</v>
      </c>
      <c r="B1122" s="84" t="s">
        <v>390</v>
      </c>
      <c r="C1122" s="84" t="n">
        <v>100</v>
      </c>
      <c r="D1122" s="84" t="n">
        <v>100</v>
      </c>
      <c r="E1122" s="83" t="s">
        <v>390</v>
      </c>
      <c r="F1122" s="83" t="n">
        <v>200</v>
      </c>
      <c r="G1122" s="83" t="n">
        <v>100</v>
      </c>
      <c r="H1122" s="85" t="n">
        <v>100</v>
      </c>
      <c r="I1122" s="83" t="n"/>
      <c r="J1122" s="83" t="n"/>
      <c r="K1122" s="83" t="n">
        <v>19</v>
      </c>
      <c r="L1122" s="83" t="n">
        <v>75</v>
      </c>
      <c r="M1122" s="270" t="n">
        <v>80</v>
      </c>
      <c r="N1122" s="63" t="n">
        <f aca="false" ca="false" dt2D="false" dtr="false" t="normal">F1122*M1122/1000</f>
        <v>16</v>
      </c>
    </row>
    <row customHeight="true" ht="10.5" outlineLevel="0" r="1123">
      <c r="A1123" s="88" t="n"/>
      <c r="B1123" s="200" t="s">
        <v>47</v>
      </c>
      <c r="C1123" s="200" t="n"/>
      <c r="D1123" s="200" t="n"/>
      <c r="E1123" s="88" t="n"/>
      <c r="F1123" s="88" t="n"/>
      <c r="G1123" s="88" t="n"/>
      <c r="H1123" s="88" t="n"/>
      <c r="I1123" s="196" t="e">
        <f aca="false" ca="false" dt2D="false" dtr="false" t="normal">#REF!+#REF!+#REF!+I1115+#REF!</f>
        <v>#REF!</v>
      </c>
      <c r="J1123" s="196" t="e">
        <f aca="false" ca="false" dt2D="false" dtr="false" t="normal">#REF!+#REF!+#REF!+J1115+#REF!</f>
        <v>#REF!</v>
      </c>
      <c r="K1123" s="196" t="e">
        <f aca="false" ca="false" dt2D="false" dtr="false" t="normal">#REF!+#REF!+#REF!+K1115+#REF!</f>
        <v>#REF!</v>
      </c>
      <c r="L1123" s="196" t="e">
        <f aca="false" ca="false" dt2D="false" dtr="false" t="normal">#REF!+#REF!+#REF!+L1115+#REF!</f>
        <v>#REF!</v>
      </c>
      <c r="M1123" s="338" t="n"/>
      <c r="N1123" s="79" t="n">
        <f aca="false" ca="false" dt2D="false" dtr="false" t="normal">SUM(N1109:N1122)</f>
        <v>112.377</v>
      </c>
    </row>
    <row outlineLevel="0" r="1124">
      <c r="A1124" s="187" t="s">
        <v>48</v>
      </c>
      <c r="B1124" s="188" t="s"/>
      <c r="C1124" s="187" t="n"/>
      <c r="D1124" s="187" t="n"/>
      <c r="E1124" s="88" t="n"/>
      <c r="F1124" s="88" t="n"/>
      <c r="G1124" s="88" t="n"/>
      <c r="H1124" s="88" t="n"/>
      <c r="I1124" s="260" t="n"/>
      <c r="J1124" s="260" t="n"/>
      <c r="K1124" s="260" t="n"/>
      <c r="L1124" s="260" t="n"/>
      <c r="M1124" s="270" t="n"/>
      <c r="N1124" s="79" t="n"/>
    </row>
    <row ht="33.75" outlineLevel="0" r="1125">
      <c r="A1125" s="95" t="s">
        <v>261</v>
      </c>
      <c r="B1125" s="204" t="s">
        <v>423</v>
      </c>
      <c r="C1125" s="204" t="n">
        <v>50</v>
      </c>
      <c r="D1125" s="204" t="n">
        <v>50</v>
      </c>
      <c r="E1125" s="88" t="s">
        <v>424</v>
      </c>
      <c r="F1125" s="88" t="n">
        <v>49.8</v>
      </c>
      <c r="G1125" s="88" t="n">
        <v>39.5</v>
      </c>
      <c r="H1125" s="319" t="n"/>
      <c r="I1125" s="319" t="n">
        <v>1.4</v>
      </c>
      <c r="J1125" s="319" t="n"/>
      <c r="K1125" s="319" t="n">
        <v>3.7</v>
      </c>
      <c r="L1125" s="319" t="n">
        <v>21.3</v>
      </c>
      <c r="M1125" s="320" t="n">
        <v>40</v>
      </c>
      <c r="N1125" s="63" t="n">
        <f aca="false" ca="false" dt2D="false" dtr="false" t="normal">F1125*M1125/1000</f>
        <v>1.992</v>
      </c>
    </row>
    <row customHeight="true" ht="15" outlineLevel="0" r="1126">
      <c r="A1126" s="97" t="s"/>
      <c r="B1126" s="322" t="n"/>
      <c r="C1126" s="322" t="n"/>
      <c r="D1126" s="322" t="n"/>
      <c r="E1126" s="88" t="s">
        <v>425</v>
      </c>
      <c r="F1126" s="88" t="n">
        <v>6.25</v>
      </c>
      <c r="G1126" s="88" t="n">
        <v>5</v>
      </c>
      <c r="H1126" s="319" t="n"/>
      <c r="I1126" s="319" t="n">
        <v>0.14</v>
      </c>
      <c r="J1126" s="319" t="n"/>
      <c r="K1126" s="319" t="n">
        <v>0.91</v>
      </c>
      <c r="L1126" s="319" t="n">
        <v>4.1</v>
      </c>
      <c r="M1126" s="320" t="n">
        <v>40</v>
      </c>
      <c r="N1126" s="63" t="n">
        <f aca="false" ca="false" dt2D="false" dtr="false" t="normal">F1126*M1126/1000</f>
        <v>0.25</v>
      </c>
    </row>
    <row customHeight="true" ht="13.5" outlineLevel="0" r="1127">
      <c r="A1127" s="97" t="s"/>
      <c r="B1127" s="322" t="n"/>
      <c r="C1127" s="322" t="n"/>
      <c r="D1127" s="322" t="n"/>
      <c r="E1127" s="88" t="s">
        <v>426</v>
      </c>
      <c r="F1127" s="88" t="n">
        <v>6.25</v>
      </c>
      <c r="G1127" s="88" t="n">
        <v>5</v>
      </c>
      <c r="H1127" s="319" t="n"/>
      <c r="I1127" s="319" t="n">
        <v>0.1</v>
      </c>
      <c r="J1127" s="319" t="n"/>
      <c r="K1127" s="319" t="n">
        <v>0.7</v>
      </c>
      <c r="L1127" s="319" t="n">
        <v>3.4</v>
      </c>
      <c r="M1127" s="320" t="n">
        <v>45</v>
      </c>
      <c r="N1127" s="63" t="n">
        <f aca="false" ca="false" dt2D="false" dtr="false" t="normal">F1127*M1127/1000</f>
        <v>0.28125</v>
      </c>
    </row>
    <row outlineLevel="0" r="1128">
      <c r="A1128" s="97" t="s"/>
      <c r="B1128" s="322" t="n"/>
      <c r="C1128" s="322" t="n"/>
      <c r="D1128" s="322" t="n"/>
      <c r="E1128" s="88" t="s">
        <v>52</v>
      </c>
      <c r="F1128" s="88" t="n">
        <v>2.5</v>
      </c>
      <c r="G1128" s="88" t="n">
        <v>2.5</v>
      </c>
      <c r="H1128" s="319" t="n"/>
      <c r="I1128" s="319" t="n"/>
      <c r="J1128" s="319" t="n"/>
      <c r="K1128" s="319" t="n">
        <v>4.9</v>
      </c>
      <c r="L1128" s="319" t="n">
        <v>18.9</v>
      </c>
      <c r="M1128" s="320" t="n">
        <v>80</v>
      </c>
      <c r="N1128" s="63" t="n">
        <f aca="false" ca="false" dt2D="false" dtr="false" t="normal">F1128*M1128/1000</f>
        <v>0.2</v>
      </c>
    </row>
    <row outlineLevel="0" r="1129">
      <c r="A1129" s="98" t="s"/>
      <c r="B1129" s="322" t="n"/>
      <c r="C1129" s="322" t="n"/>
      <c r="D1129" s="322" t="n"/>
      <c r="E1129" s="88" t="s">
        <v>427</v>
      </c>
      <c r="F1129" s="88" t="n">
        <v>2.5</v>
      </c>
      <c r="G1129" s="88" t="n">
        <v>2.5</v>
      </c>
      <c r="H1129" s="319" t="n"/>
      <c r="I1129" s="319" t="n"/>
      <c r="J1129" s="319" t="n">
        <v>4.99</v>
      </c>
      <c r="K1129" s="319" t="n"/>
      <c r="L1129" s="319" t="n">
        <v>44.9</v>
      </c>
      <c r="M1129" s="320" t="n">
        <v>140</v>
      </c>
      <c r="N1129" s="63" t="n">
        <f aca="false" ca="false" dt2D="false" dtr="false" t="normal">F1129*M1129/1000</f>
        <v>0.35</v>
      </c>
    </row>
    <row customHeight="true" ht="14.25" outlineLevel="0" r="1130">
      <c r="A1130" s="88" t="s">
        <v>256</v>
      </c>
      <c r="B1130" s="89" t="s">
        <v>257</v>
      </c>
      <c r="C1130" s="89" t="s">
        <v>58</v>
      </c>
      <c r="D1130" s="89" t="s">
        <v>58</v>
      </c>
      <c r="E1130" s="88" t="s">
        <v>199</v>
      </c>
      <c r="F1130" s="88" t="n">
        <v>25</v>
      </c>
      <c r="G1130" s="88" t="n">
        <v>25</v>
      </c>
      <c r="H1130" s="88" t="n"/>
      <c r="I1130" s="193" t="n">
        <v>2.75</v>
      </c>
      <c r="J1130" s="193" t="n">
        <v>1.5</v>
      </c>
      <c r="K1130" s="193" t="n">
        <v>12.92</v>
      </c>
      <c r="L1130" s="193" t="n">
        <v>74.61</v>
      </c>
      <c r="M1130" s="270" t="n">
        <v>53</v>
      </c>
      <c r="N1130" s="63" t="n">
        <f aca="false" ca="false" dt2D="false" dtr="false" t="normal">F1130*M1130/1000</f>
        <v>1.325</v>
      </c>
    </row>
    <row customHeight="true" ht="11.25" outlineLevel="0" r="1131">
      <c r="A1131" s="88" t="n"/>
      <c r="B1131" s="91" t="s"/>
      <c r="C1131" s="89" t="n"/>
      <c r="D1131" s="89" t="n"/>
      <c r="E1131" s="88" t="s">
        <v>51</v>
      </c>
      <c r="F1131" s="88" t="n">
        <v>12.5</v>
      </c>
      <c r="G1131" s="88" t="n">
        <v>10</v>
      </c>
      <c r="H1131" s="88" t="n"/>
      <c r="I1131" s="193" t="n">
        <v>0.13</v>
      </c>
      <c r="J1131" s="193" t="n">
        <v>0.01</v>
      </c>
      <c r="K1131" s="193" t="n">
        <v>0.71</v>
      </c>
      <c r="L1131" s="193" t="n">
        <v>3.3</v>
      </c>
      <c r="M1131" s="270" t="n">
        <v>45</v>
      </c>
      <c r="N1131" s="63" t="n">
        <f aca="false" ca="false" dt2D="false" dtr="false" t="normal">F1131*M1131/1000</f>
        <v>0.5625</v>
      </c>
    </row>
    <row outlineLevel="0" r="1132">
      <c r="A1132" s="88" t="n"/>
      <c r="B1132" s="89" t="n"/>
      <c r="C1132" s="89" t="n"/>
      <c r="D1132" s="89" t="n"/>
      <c r="E1132" s="88" t="s">
        <v>60</v>
      </c>
      <c r="F1132" s="88" t="n">
        <v>12</v>
      </c>
      <c r="G1132" s="88" t="n">
        <v>10</v>
      </c>
      <c r="H1132" s="88" t="n"/>
      <c r="I1132" s="193" t="n">
        <v>0.14</v>
      </c>
      <c r="J1132" s="193" t="s">
        <v>29</v>
      </c>
      <c r="K1132" s="193" t="n">
        <v>0.91</v>
      </c>
      <c r="L1132" s="193" t="n">
        <v>4.1</v>
      </c>
      <c r="M1132" s="270" t="n">
        <v>40</v>
      </c>
      <c r="N1132" s="63" t="n">
        <f aca="false" ca="false" dt2D="false" dtr="false" t="normal">F1132*M1132/1000</f>
        <v>0.48</v>
      </c>
    </row>
    <row outlineLevel="0" r="1133">
      <c r="A1133" s="88" t="n"/>
      <c r="B1133" s="89" t="n"/>
      <c r="C1133" s="89" t="n"/>
      <c r="D1133" s="89" t="n"/>
      <c r="E1133" s="88" t="s">
        <v>59</v>
      </c>
      <c r="F1133" s="88" t="n">
        <v>100</v>
      </c>
      <c r="G1133" s="88" t="n">
        <v>75</v>
      </c>
      <c r="H1133" s="88" t="n"/>
      <c r="I1133" s="88" t="n">
        <v>2</v>
      </c>
      <c r="J1133" s="88" t="n">
        <v>0.28</v>
      </c>
      <c r="K1133" s="88" t="n">
        <v>12.45</v>
      </c>
      <c r="L1133" s="88" t="n">
        <v>57.61</v>
      </c>
      <c r="M1133" s="270" t="n">
        <v>35</v>
      </c>
      <c r="N1133" s="63" t="n">
        <f aca="false" ca="false" dt2D="false" dtr="false" t="normal">F1133*M1133/1000</f>
        <v>3.5</v>
      </c>
    </row>
    <row outlineLevel="0" r="1134">
      <c r="A1134" s="88" t="n"/>
      <c r="B1134" s="89" t="n"/>
      <c r="C1134" s="89" t="n"/>
      <c r="D1134" s="89" t="n"/>
      <c r="E1134" s="88" t="s">
        <v>31</v>
      </c>
      <c r="F1134" s="88" t="n">
        <v>5</v>
      </c>
      <c r="G1134" s="88" t="n">
        <v>5</v>
      </c>
      <c r="H1134" s="88" t="n"/>
      <c r="I1134" s="193" t="n">
        <v>0.04</v>
      </c>
      <c r="J1134" s="193" t="n">
        <v>3.6</v>
      </c>
      <c r="K1134" s="193" t="n">
        <v>0.06</v>
      </c>
      <c r="L1134" s="193" t="n">
        <v>33.05</v>
      </c>
      <c r="M1134" s="270" t="n">
        <v>670</v>
      </c>
      <c r="N1134" s="63" t="n">
        <f aca="false" ca="false" dt2D="false" dtr="false" t="normal">F1134*M1134/1000</f>
        <v>3.35</v>
      </c>
    </row>
    <row outlineLevel="0" r="1135">
      <c r="A1135" s="88" t="n"/>
      <c r="B1135" s="89" t="n"/>
      <c r="C1135" s="89" t="n"/>
      <c r="D1135" s="89" t="n"/>
      <c r="E1135" s="88" t="s">
        <v>63</v>
      </c>
      <c r="F1135" s="88" t="n">
        <v>54</v>
      </c>
      <c r="G1135" s="88" t="n">
        <v>40</v>
      </c>
      <c r="H1135" s="88" t="n"/>
      <c r="I1135" s="193" t="n">
        <v>10.4</v>
      </c>
      <c r="J1135" s="193" t="n">
        <v>6.48</v>
      </c>
      <c r="K1135" s="193" t="s">
        <v>29</v>
      </c>
      <c r="L1135" s="193" t="n">
        <v>88.29</v>
      </c>
      <c r="M1135" s="270" t="n">
        <v>440</v>
      </c>
      <c r="N1135" s="63" t="n">
        <f aca="false" ca="false" dt2D="false" dtr="false" t="normal">F1135*M1135/1000</f>
        <v>23.76</v>
      </c>
    </row>
    <row outlineLevel="0" r="1136">
      <c r="A1136" s="88" t="s">
        <v>160</v>
      </c>
      <c r="B1136" s="89" t="s">
        <v>161</v>
      </c>
      <c r="C1136" s="90" t="n"/>
      <c r="D1136" s="90" t="n"/>
      <c r="E1136" s="88" t="s">
        <v>67</v>
      </c>
      <c r="F1136" s="88" t="n">
        <v>38.47</v>
      </c>
      <c r="G1136" s="88" t="n">
        <v>29.47</v>
      </c>
      <c r="H1136" s="88" t="n"/>
      <c r="I1136" s="88" t="n">
        <v>6.32</v>
      </c>
      <c r="J1136" s="88" t="n">
        <v>8.54</v>
      </c>
      <c r="K1136" s="88" t="n"/>
      <c r="L1136" s="88" t="n">
        <v>90.6</v>
      </c>
      <c r="M1136" s="270" t="n">
        <v>440</v>
      </c>
      <c r="N1136" s="63" t="n">
        <f aca="false" ca="false" dt2D="false" dtr="false" t="normal">F1136*M1136/1000</f>
        <v>16.9268</v>
      </c>
    </row>
    <row outlineLevel="0" r="1137">
      <c r="A1137" s="88" t="n"/>
      <c r="B1137" s="91" t="s"/>
      <c r="C1137" s="92" t="n">
        <v>41</v>
      </c>
      <c r="D1137" s="92" t="n">
        <v>41</v>
      </c>
      <c r="E1137" s="88" t="s">
        <v>60</v>
      </c>
      <c r="F1137" s="88" t="n">
        <v>0.6</v>
      </c>
      <c r="G1137" s="88" t="n">
        <v>0.6</v>
      </c>
      <c r="H1137" s="88" t="n"/>
      <c r="I1137" s="88" t="s">
        <v>29</v>
      </c>
      <c r="J1137" s="88" t="s">
        <v>29</v>
      </c>
      <c r="K1137" s="88" t="s">
        <v>29</v>
      </c>
      <c r="L1137" s="88" t="n">
        <v>0.21</v>
      </c>
      <c r="M1137" s="270" t="n">
        <v>40</v>
      </c>
      <c r="N1137" s="63" t="n">
        <f aca="false" ca="false" dt2D="false" dtr="false" t="normal">F1137*M1137/1000</f>
        <v>0.024</v>
      </c>
    </row>
    <row outlineLevel="0" r="1138">
      <c r="A1138" s="88" t="n"/>
      <c r="B1138" s="89" t="n"/>
      <c r="C1138" s="89" t="n"/>
      <c r="D1138" s="89" t="n"/>
      <c r="E1138" s="88" t="s">
        <v>106</v>
      </c>
      <c r="F1138" s="88" t="n">
        <v>2</v>
      </c>
      <c r="G1138" s="88" t="n">
        <v>2</v>
      </c>
      <c r="H1138" s="88" t="n"/>
      <c r="I1138" s="88" t="n">
        <v>0.22</v>
      </c>
      <c r="J1138" s="88" t="n">
        <v>0.02</v>
      </c>
      <c r="K1138" s="88" t="n">
        <v>1.44</v>
      </c>
      <c r="L1138" s="88" t="n">
        <v>6.62</v>
      </c>
      <c r="M1138" s="270" t="n">
        <v>100</v>
      </c>
      <c r="N1138" s="63" t="n">
        <f aca="false" ca="false" dt2D="false" dtr="false" t="normal">F1138*M1138/1000</f>
        <v>0.2</v>
      </c>
    </row>
    <row outlineLevel="0" r="1139">
      <c r="A1139" s="88" t="n"/>
      <c r="B1139" s="89" t="n"/>
      <c r="C1139" s="89" t="n"/>
      <c r="D1139" s="89" t="n"/>
      <c r="E1139" s="88" t="s">
        <v>162</v>
      </c>
      <c r="F1139" s="88" t="n">
        <v>7</v>
      </c>
      <c r="G1139" s="88" t="n">
        <v>7</v>
      </c>
      <c r="H1139" s="88" t="n"/>
      <c r="I1139" s="88" t="n">
        <v>0.57</v>
      </c>
      <c r="J1139" s="88" t="n">
        <v>0.06</v>
      </c>
      <c r="K1139" s="88" t="n">
        <v>0.47</v>
      </c>
      <c r="L1139" s="88" t="n">
        <v>15.82</v>
      </c>
      <c r="M1139" s="270" t="n">
        <v>51</v>
      </c>
      <c r="N1139" s="63" t="n">
        <f aca="false" ca="false" dt2D="false" dtr="false" t="normal">F1139*M1139/1000</f>
        <v>0.357</v>
      </c>
    </row>
    <row outlineLevel="0" r="1140">
      <c r="A1140" s="88" t="n"/>
      <c r="B1140" s="89" t="n"/>
      <c r="C1140" s="89" t="n"/>
      <c r="D1140" s="89" t="n"/>
      <c r="E1140" s="88" t="s">
        <v>30</v>
      </c>
      <c r="F1140" s="88" t="n">
        <v>0.6</v>
      </c>
      <c r="G1140" s="88" t="n">
        <v>0.6</v>
      </c>
      <c r="H1140" s="88" t="n"/>
      <c r="I1140" s="88" t="s">
        <v>29</v>
      </c>
      <c r="J1140" s="88" t="s">
        <v>29</v>
      </c>
      <c r="K1140" s="88" t="s">
        <v>29</v>
      </c>
      <c r="L1140" s="88" t="s">
        <v>29</v>
      </c>
      <c r="M1140" s="270" t="n">
        <v>16</v>
      </c>
      <c r="N1140" s="63" t="n">
        <f aca="false" ca="false" dt2D="false" dtr="false" t="normal">F1140*M1140/1000</f>
        <v>0.0096</v>
      </c>
    </row>
    <row outlineLevel="0" r="1141">
      <c r="A1141" s="88" t="n"/>
      <c r="B1141" s="89" t="n"/>
      <c r="C1141" s="89" t="n"/>
      <c r="D1141" s="89" t="n"/>
      <c r="E1141" s="88" t="s">
        <v>69</v>
      </c>
      <c r="F1141" s="88" t="n">
        <v>2</v>
      </c>
      <c r="G1141" s="88" t="n">
        <v>2</v>
      </c>
      <c r="H1141" s="88" t="n"/>
      <c r="I1141" s="88" t="s">
        <v>29</v>
      </c>
      <c r="J1141" s="88" t="n">
        <v>1.99</v>
      </c>
      <c r="K1141" s="88" t="s">
        <v>29</v>
      </c>
      <c r="L1141" s="88" t="n">
        <v>17.98</v>
      </c>
      <c r="M1141" s="270" t="n">
        <v>140</v>
      </c>
      <c r="N1141" s="63" t="n">
        <f aca="false" ca="false" dt2D="false" dtr="false" t="normal">F1141*M1141/1000</f>
        <v>0.28</v>
      </c>
    </row>
    <row outlineLevel="0" r="1142">
      <c r="A1142" s="83" t="s">
        <v>130</v>
      </c>
      <c r="B1142" s="85" t="s">
        <v>460</v>
      </c>
      <c r="C1142" s="141" t="n">
        <v>100</v>
      </c>
      <c r="D1142" s="141" t="n">
        <v>100</v>
      </c>
      <c r="E1142" s="83" t="s">
        <v>461</v>
      </c>
      <c r="F1142" s="83" t="n">
        <v>33.3</v>
      </c>
      <c r="G1142" s="83" t="n"/>
      <c r="H1142" s="85" t="n"/>
      <c r="I1142" s="83" t="n">
        <v>5.99</v>
      </c>
      <c r="J1142" s="83" t="n">
        <v>1.55</v>
      </c>
      <c r="K1142" s="83" t="n">
        <v>29.76</v>
      </c>
      <c r="L1142" s="83" t="n">
        <v>157.9</v>
      </c>
      <c r="M1142" s="270" t="n">
        <v>34</v>
      </c>
      <c r="N1142" s="63" t="n">
        <f aca="false" ca="false" dt2D="false" dtr="false" t="normal">F1142*M1142/1000</f>
        <v>1.1322</v>
      </c>
    </row>
    <row outlineLevel="0" r="1143">
      <c r="A1143" s="83" t="n"/>
      <c r="B1143" s="142" t="s"/>
      <c r="C1143" s="143" t="n"/>
      <c r="D1143" s="143" t="n"/>
      <c r="E1143" s="83" t="s">
        <v>31</v>
      </c>
      <c r="F1143" s="83" t="n">
        <v>5</v>
      </c>
      <c r="G1143" s="83" t="n"/>
      <c r="H1143" s="85" t="n"/>
      <c r="I1143" s="83" t="n">
        <v>0.04</v>
      </c>
      <c r="J1143" s="83" t="n">
        <v>3.6</v>
      </c>
      <c r="K1143" s="83" t="n">
        <v>0.13</v>
      </c>
      <c r="L1143" s="83" t="n">
        <v>33.6</v>
      </c>
      <c r="M1143" s="270" t="n">
        <v>670</v>
      </c>
      <c r="N1143" s="63" t="n">
        <f aca="false" ca="false" dt2D="false" dtr="false" t="normal">F1143*M1143/1000</f>
        <v>3.35</v>
      </c>
    </row>
    <row outlineLevel="0" r="1144">
      <c r="A1144" s="83" t="n"/>
      <c r="B1144" s="84" t="n"/>
      <c r="C1144" s="84" t="n"/>
      <c r="D1144" s="84" t="n"/>
      <c r="E1144" s="83" t="s">
        <v>30</v>
      </c>
      <c r="F1144" s="83" t="n">
        <v>1</v>
      </c>
      <c r="G1144" s="83" t="n"/>
      <c r="H1144" s="85" t="n"/>
      <c r="I1144" s="83" t="n"/>
      <c r="J1144" s="83" t="n"/>
      <c r="K1144" s="83" t="n"/>
      <c r="L1144" s="83" t="n"/>
      <c r="M1144" s="270" t="n">
        <v>16</v>
      </c>
      <c r="N1144" s="63" t="n">
        <f aca="false" ca="false" dt2D="false" dtr="false" t="normal">F1144*M1144/1000</f>
        <v>0.016</v>
      </c>
    </row>
    <row customHeight="true" ht="11.25" outlineLevel="0" r="1145">
      <c r="A1145" s="88" t="s">
        <v>164</v>
      </c>
      <c r="B1145" s="95" t="s">
        <v>165</v>
      </c>
      <c r="C1145" s="95" t="n"/>
      <c r="D1145" s="95" t="n"/>
      <c r="E1145" s="88" t="s">
        <v>69</v>
      </c>
      <c r="F1145" s="88" t="n">
        <v>1</v>
      </c>
      <c r="G1145" s="88" t="n"/>
      <c r="H1145" s="88" t="n"/>
      <c r="I1145" s="88" t="n"/>
      <c r="J1145" s="88" t="n">
        <v>0.99</v>
      </c>
      <c r="K1145" s="88" t="n"/>
      <c r="L1145" s="88" t="n">
        <v>8.99</v>
      </c>
      <c r="M1145" s="270" t="n">
        <v>140</v>
      </c>
      <c r="N1145" s="63" t="n">
        <f aca="false" ca="false" dt2D="false" dtr="false" t="normal">F1145*M1145/1000</f>
        <v>0.14</v>
      </c>
    </row>
    <row customHeight="true" ht="11.25" outlineLevel="0" r="1146">
      <c r="A1146" s="88" t="n"/>
      <c r="B1146" s="89" t="n"/>
      <c r="C1146" s="89" t="n"/>
      <c r="D1146" s="89" t="n"/>
      <c r="E1146" s="88" t="s">
        <v>73</v>
      </c>
      <c r="F1146" s="88" t="n">
        <v>2.5</v>
      </c>
      <c r="G1146" s="88" t="n"/>
      <c r="H1146" s="88" t="n"/>
      <c r="I1146" s="88" t="n">
        <v>0.26</v>
      </c>
      <c r="J1146" s="88" t="n">
        <v>0.02</v>
      </c>
      <c r="K1146" s="88" t="n">
        <v>1.71</v>
      </c>
      <c r="L1146" s="88" t="n">
        <v>8.35</v>
      </c>
      <c r="M1146" s="270" t="n">
        <v>40</v>
      </c>
      <c r="N1146" s="63" t="n">
        <f aca="false" ca="false" dt2D="false" dtr="false" t="normal">F1146*M1146/1000</f>
        <v>0.1</v>
      </c>
    </row>
    <row customHeight="true" ht="14.25" outlineLevel="0" r="1147">
      <c r="A1147" s="88" t="n"/>
      <c r="B1147" s="89" t="n"/>
      <c r="C1147" s="89" t="n"/>
      <c r="D1147" s="89" t="n"/>
      <c r="E1147" s="88" t="s">
        <v>392</v>
      </c>
      <c r="F1147" s="88" t="n">
        <v>5</v>
      </c>
      <c r="G1147" s="88" t="n"/>
      <c r="H1147" s="88" t="n"/>
      <c r="I1147" s="88" t="n">
        <v>0.18</v>
      </c>
      <c r="J1147" s="88" t="s">
        <v>29</v>
      </c>
      <c r="K1147" s="88" t="n">
        <v>0.62</v>
      </c>
      <c r="L1147" s="88" t="n">
        <v>3.4</v>
      </c>
      <c r="M1147" s="270" t="n">
        <v>175</v>
      </c>
      <c r="N1147" s="63" t="n">
        <f aca="false" ca="false" dt2D="false" dtr="false" t="normal">F1147*M1147/1000</f>
        <v>0.875</v>
      </c>
    </row>
    <row outlineLevel="0" r="1148">
      <c r="A1148" s="88" t="n"/>
      <c r="B1148" s="89" t="n"/>
      <c r="C1148" s="89" t="n"/>
      <c r="D1148" s="89" t="n"/>
      <c r="E1148" s="88" t="s">
        <v>51</v>
      </c>
      <c r="F1148" s="88" t="n">
        <v>5</v>
      </c>
      <c r="G1148" s="88" t="n">
        <v>4</v>
      </c>
      <c r="H1148" s="88" t="n"/>
      <c r="I1148" s="88" t="n">
        <v>0.05</v>
      </c>
      <c r="J1148" s="88" t="n">
        <v>0</v>
      </c>
      <c r="K1148" s="88" t="n">
        <v>0.28</v>
      </c>
      <c r="L1148" s="88" t="n">
        <v>1.32</v>
      </c>
      <c r="M1148" s="270" t="n">
        <v>45</v>
      </c>
      <c r="N1148" s="63" t="n">
        <f aca="false" ca="false" dt2D="false" dtr="false" t="normal">F1148*M1148/1000</f>
        <v>0.225</v>
      </c>
    </row>
    <row customHeight="true" ht="11.25" outlineLevel="0" r="1149">
      <c r="A1149" s="88" t="n"/>
      <c r="B1149" s="89" t="n"/>
      <c r="C1149" s="89" t="n"/>
      <c r="D1149" s="89" t="n"/>
      <c r="E1149" s="88" t="s">
        <v>60</v>
      </c>
      <c r="F1149" s="88" t="n">
        <v>1.2</v>
      </c>
      <c r="G1149" s="88" t="n">
        <v>1</v>
      </c>
      <c r="H1149" s="88" t="n"/>
      <c r="I1149" s="88" t="n">
        <v>0.01</v>
      </c>
      <c r="J1149" s="88" t="s">
        <v>29</v>
      </c>
      <c r="K1149" s="88" t="n">
        <v>0.09</v>
      </c>
      <c r="L1149" s="88" t="n">
        <v>0.41</v>
      </c>
      <c r="M1149" s="270" t="n">
        <v>40</v>
      </c>
      <c r="N1149" s="63" t="n">
        <f aca="false" ca="false" dt2D="false" dtr="false" t="normal">F1149*M1149/1000</f>
        <v>0.048</v>
      </c>
    </row>
    <row outlineLevel="0" r="1150">
      <c r="A1150" s="88" t="n"/>
      <c r="B1150" s="89" t="n"/>
      <c r="C1150" s="89" t="n"/>
      <c r="D1150" s="89" t="n"/>
      <c r="E1150" s="88" t="s">
        <v>28</v>
      </c>
      <c r="F1150" s="88" t="n">
        <v>0.7</v>
      </c>
      <c r="G1150" s="88" t="n"/>
      <c r="H1150" s="88" t="n"/>
      <c r="I1150" s="88" t="s">
        <v>29</v>
      </c>
      <c r="J1150" s="88" t="s">
        <v>29</v>
      </c>
      <c r="K1150" s="88" t="n">
        <v>0.79</v>
      </c>
      <c r="L1150" s="88" t="n">
        <v>3.03</v>
      </c>
      <c r="M1150" s="270" t="n">
        <v>80</v>
      </c>
      <c r="N1150" s="63" t="n">
        <f aca="false" ca="false" dt2D="false" dtr="false" t="normal">F1150*M1150/1000</f>
        <v>0.056</v>
      </c>
    </row>
    <row customHeight="true" ht="12" outlineLevel="0" r="1151">
      <c r="A1151" s="83" t="s">
        <v>171</v>
      </c>
      <c r="B1151" s="84" t="s">
        <v>172</v>
      </c>
      <c r="C1151" s="102" t="n"/>
      <c r="D1151" s="102" t="n"/>
      <c r="E1151" s="83" t="s">
        <v>53</v>
      </c>
      <c r="F1151" s="83" t="n">
        <v>25</v>
      </c>
      <c r="G1151" s="83" t="n">
        <v>22</v>
      </c>
      <c r="H1151" s="85" t="n"/>
      <c r="I1151" s="83" t="n">
        <v>0.1</v>
      </c>
      <c r="J1151" s="83" t="n">
        <v>0.09</v>
      </c>
      <c r="K1151" s="83" t="n">
        <v>2.2</v>
      </c>
      <c r="L1151" s="83" t="n">
        <v>9.9</v>
      </c>
      <c r="M1151" s="270" t="n">
        <v>100</v>
      </c>
      <c r="N1151" s="63" t="n">
        <f aca="false" ca="false" dt2D="false" dtr="false" t="normal">F1151*M1151/1000</f>
        <v>2.5</v>
      </c>
    </row>
    <row outlineLevel="0" r="1152">
      <c r="A1152" s="83" t="n"/>
      <c r="B1152" s="87" t="s"/>
      <c r="C1152" s="103" t="n">
        <v>200</v>
      </c>
      <c r="D1152" s="103" t="n">
        <v>200</v>
      </c>
      <c r="E1152" s="83" t="s">
        <v>28</v>
      </c>
      <c r="F1152" s="83" t="n">
        <v>20</v>
      </c>
      <c r="G1152" s="83" t="n">
        <v>20</v>
      </c>
      <c r="H1152" s="85" t="n"/>
      <c r="I1152" s="83" t="n"/>
      <c r="J1152" s="83" t="n"/>
      <c r="K1152" s="83" t="n">
        <v>19.96</v>
      </c>
      <c r="L1152" s="83" t="n">
        <v>75.8</v>
      </c>
      <c r="M1152" s="270" t="n">
        <v>80</v>
      </c>
      <c r="N1152" s="63" t="n">
        <f aca="false" ca="false" dt2D="false" dtr="false" t="normal">F1152*M1152/1000</f>
        <v>1.6</v>
      </c>
    </row>
    <row outlineLevel="0" r="1153">
      <c r="A1153" s="83" t="n"/>
      <c r="B1153" s="84" t="s">
        <v>81</v>
      </c>
      <c r="C1153" s="84" t="s">
        <v>82</v>
      </c>
      <c r="D1153" s="84" t="s">
        <v>83</v>
      </c>
      <c r="E1153" s="104" t="s">
        <v>84</v>
      </c>
      <c r="F1153" s="104" t="n">
        <v>40</v>
      </c>
      <c r="G1153" s="104" t="n">
        <v>40</v>
      </c>
      <c r="H1153" s="88" t="n">
        <v>40</v>
      </c>
      <c r="I1153" s="83" t="n">
        <v>3.48</v>
      </c>
      <c r="J1153" s="83" t="n">
        <v>0.6</v>
      </c>
      <c r="K1153" s="83" t="n">
        <v>16</v>
      </c>
      <c r="L1153" s="83" t="n">
        <v>83.6</v>
      </c>
      <c r="M1153" s="270" t="n">
        <v>60</v>
      </c>
      <c r="N1153" s="63" t="n">
        <f aca="false" ca="false" dt2D="false" dtr="false" t="normal">F1153*M1153/1000</f>
        <v>2.4</v>
      </c>
    </row>
    <row customHeight="true" ht="12" outlineLevel="0" r="1154">
      <c r="A1154" s="83" t="n"/>
      <c r="B1154" s="84" t="n"/>
      <c r="C1154" s="84" t="n"/>
      <c r="D1154" s="84" t="n"/>
      <c r="E1154" s="83" t="s">
        <v>85</v>
      </c>
      <c r="F1154" s="83" t="n">
        <v>80</v>
      </c>
      <c r="G1154" s="83" t="n">
        <v>80</v>
      </c>
      <c r="H1154" s="85" t="n">
        <v>80</v>
      </c>
      <c r="I1154" s="83" t="n">
        <v>5.28</v>
      </c>
      <c r="J1154" s="83" t="n">
        <v>0.96</v>
      </c>
      <c r="K1154" s="83" t="n">
        <v>28.24</v>
      </c>
      <c r="L1154" s="83" t="n">
        <v>144.8</v>
      </c>
      <c r="M1154" s="270" t="n">
        <v>51</v>
      </c>
      <c r="N1154" s="63" t="n">
        <f aca="false" ca="false" dt2D="false" dtr="false" t="normal">F1154*M1154/1000</f>
        <v>4.08</v>
      </c>
    </row>
    <row outlineLevel="0" r="1155">
      <c r="A1155" s="88" t="s">
        <v>261</v>
      </c>
      <c r="B1155" s="89" t="s">
        <v>262</v>
      </c>
      <c r="C1155" s="89" t="n"/>
      <c r="D1155" s="89" t="n"/>
      <c r="E1155" s="88" t="s">
        <v>136</v>
      </c>
      <c r="F1155" s="88" t="n">
        <v>1.74</v>
      </c>
      <c r="G1155" s="88" t="n">
        <v>1.74</v>
      </c>
      <c r="H1155" s="88" t="n"/>
      <c r="I1155" s="88" t="n">
        <v>0.17</v>
      </c>
      <c r="J1155" s="88" t="n">
        <v>0.02</v>
      </c>
      <c r="K1155" s="88" t="n">
        <v>1.19</v>
      </c>
      <c r="L1155" s="88" t="n">
        <v>5.81</v>
      </c>
      <c r="M1155" s="270" t="n">
        <v>40</v>
      </c>
      <c r="N1155" s="63" t="n">
        <f aca="false" ca="false" dt2D="false" dtr="false" t="normal">F1155*M1155/1000</f>
        <v>0.0696</v>
      </c>
    </row>
    <row outlineLevel="0" r="1156">
      <c r="A1156" s="88" t="s">
        <v>263</v>
      </c>
      <c r="B1156" s="91" t="s"/>
      <c r="C1156" s="89" t="n">
        <v>75</v>
      </c>
      <c r="D1156" s="89" t="n">
        <v>75</v>
      </c>
      <c r="E1156" s="88" t="s">
        <v>73</v>
      </c>
      <c r="F1156" s="88" t="n">
        <v>37</v>
      </c>
      <c r="G1156" s="88" t="n">
        <v>37</v>
      </c>
      <c r="H1156" s="88" t="n"/>
      <c r="I1156" s="88" t="n">
        <v>3.81</v>
      </c>
      <c r="J1156" s="88" t="n">
        <v>0.4</v>
      </c>
      <c r="K1156" s="88" t="n">
        <v>25.48</v>
      </c>
      <c r="L1156" s="88" t="n">
        <v>123.6</v>
      </c>
      <c r="M1156" s="270" t="n">
        <v>40</v>
      </c>
      <c r="N1156" s="63" t="n">
        <f aca="false" ca="false" dt2D="false" dtr="false" t="normal">F1156*M1156/1000</f>
        <v>1.48</v>
      </c>
    </row>
    <row outlineLevel="0" r="1157">
      <c r="A1157" s="100" t="s"/>
      <c r="B1157" s="89" t="n"/>
      <c r="C1157" s="89" t="n"/>
      <c r="D1157" s="89" t="n"/>
      <c r="E1157" s="88" t="s">
        <v>28</v>
      </c>
      <c r="F1157" s="88" t="n">
        <v>20</v>
      </c>
      <c r="G1157" s="88" t="n">
        <v>20</v>
      </c>
      <c r="H1157" s="88" t="n"/>
      <c r="I1157" s="88" t="s">
        <v>29</v>
      </c>
      <c r="J1157" s="88" t="s">
        <v>29</v>
      </c>
      <c r="K1157" s="88" t="n">
        <v>1.96</v>
      </c>
      <c r="L1157" s="88" t="n">
        <v>7.8</v>
      </c>
      <c r="M1157" s="270" t="n">
        <v>80</v>
      </c>
      <c r="N1157" s="63" t="n">
        <f aca="false" ca="false" dt2D="false" dtr="false" t="normal">F1157*M1157/1000</f>
        <v>1.6</v>
      </c>
    </row>
    <row outlineLevel="0" r="1158">
      <c r="A1158" s="88" t="n"/>
      <c r="B1158" s="89" t="n"/>
      <c r="C1158" s="89" t="n"/>
      <c r="D1158" s="89" t="n"/>
      <c r="E1158" s="88" t="s">
        <v>31</v>
      </c>
      <c r="F1158" s="88" t="n">
        <v>1.68</v>
      </c>
      <c r="G1158" s="88" t="n">
        <v>1.68</v>
      </c>
      <c r="H1158" s="88" t="n"/>
      <c r="I1158" s="88" t="n">
        <v>0.01</v>
      </c>
      <c r="J1158" s="88" t="n">
        <v>1.22</v>
      </c>
      <c r="K1158" s="88" t="n">
        <v>0.04</v>
      </c>
      <c r="L1158" s="88" t="n">
        <v>11.1</v>
      </c>
      <c r="M1158" s="270" t="n">
        <v>670</v>
      </c>
      <c r="N1158" s="63" t="n">
        <f aca="false" ca="false" dt2D="false" dtr="false" t="normal">F1158*M1158/1000</f>
        <v>1.1256</v>
      </c>
    </row>
    <row outlineLevel="0" r="1159">
      <c r="A1159" s="88" t="n"/>
      <c r="B1159" s="89" t="n"/>
      <c r="C1159" s="89" t="n"/>
      <c r="D1159" s="89" t="n"/>
      <c r="E1159" s="88" t="s">
        <v>104</v>
      </c>
      <c r="F1159" s="88" t="n">
        <v>0.48</v>
      </c>
      <c r="G1159" s="88" t="n">
        <v>20</v>
      </c>
      <c r="H1159" s="88" t="n"/>
      <c r="I1159" s="88" t="n">
        <v>0.2</v>
      </c>
      <c r="J1159" s="88" t="n">
        <v>0.2</v>
      </c>
      <c r="K1159" s="88" t="n">
        <v>0.01</v>
      </c>
      <c r="L1159" s="88" t="n">
        <v>2.73</v>
      </c>
      <c r="M1159" s="270" t="n">
        <v>12</v>
      </c>
      <c r="N1159" s="63" t="n">
        <f aca="false" ca="false" dt2D="false" dtr="false" t="normal">F1159*M1159</f>
        <v>5.76</v>
      </c>
    </row>
    <row outlineLevel="0" r="1160">
      <c r="A1160" s="88" t="n"/>
      <c r="B1160" s="89" t="n"/>
      <c r="C1160" s="89" t="n"/>
      <c r="D1160" s="89" t="n"/>
      <c r="E1160" s="88" t="s">
        <v>30</v>
      </c>
      <c r="F1160" s="88" t="n">
        <v>0.005</v>
      </c>
      <c r="G1160" s="88" t="n">
        <v>0.005</v>
      </c>
      <c r="H1160" s="88" t="n"/>
      <c r="I1160" s="88" t="s">
        <v>29</v>
      </c>
      <c r="J1160" s="88" t="s">
        <v>29</v>
      </c>
      <c r="K1160" s="88" t="s">
        <v>29</v>
      </c>
      <c r="L1160" s="88" t="s">
        <v>29</v>
      </c>
      <c r="M1160" s="270" t="n">
        <v>16</v>
      </c>
      <c r="N1160" s="63" t="n">
        <f aca="false" ca="false" dt2D="false" dtr="false" t="normal">F1160*M1160/1000</f>
        <v>0.00008</v>
      </c>
    </row>
    <row outlineLevel="0" r="1161">
      <c r="A1161" s="88" t="n"/>
      <c r="B1161" s="89" t="n"/>
      <c r="C1161" s="89" t="n"/>
      <c r="D1161" s="89" t="n"/>
      <c r="E1161" s="88" t="s">
        <v>139</v>
      </c>
      <c r="F1161" s="88" t="n">
        <v>1.1</v>
      </c>
      <c r="G1161" s="88" t="n">
        <v>1.1</v>
      </c>
      <c r="H1161" s="88" t="n"/>
      <c r="I1161" s="88" t="s">
        <v>29</v>
      </c>
      <c r="J1161" s="88" t="s">
        <v>29</v>
      </c>
      <c r="K1161" s="88" t="s">
        <v>29</v>
      </c>
      <c r="L1161" s="88" t="s">
        <v>29</v>
      </c>
      <c r="M1161" s="270" t="n">
        <v>400</v>
      </c>
      <c r="N1161" s="63" t="n">
        <f aca="false" ca="false" dt2D="false" dtr="false" t="normal">F1161*M1161/1000</f>
        <v>0.44</v>
      </c>
    </row>
    <row customHeight="true" ht="12" outlineLevel="0" r="1162">
      <c r="A1162" s="88" t="n"/>
      <c r="B1162" s="89" t="n"/>
      <c r="C1162" s="89" t="n"/>
      <c r="D1162" s="89" t="n"/>
      <c r="E1162" s="88" t="s">
        <v>274</v>
      </c>
      <c r="F1162" s="88" t="n">
        <v>25.2</v>
      </c>
      <c r="G1162" s="88" t="n">
        <v>25.2</v>
      </c>
      <c r="H1162" s="88" t="n"/>
      <c r="I1162" s="88" t="n">
        <v>4.21</v>
      </c>
      <c r="J1162" s="88" t="n">
        <v>2.27</v>
      </c>
      <c r="K1162" s="88" t="n">
        <v>0.5</v>
      </c>
      <c r="L1162" s="88" t="n">
        <v>40.07</v>
      </c>
      <c r="M1162" s="270" t="n">
        <v>310</v>
      </c>
      <c r="N1162" s="63" t="n">
        <f aca="false" ca="false" dt2D="false" dtr="false" t="normal">F1162*M1162/1000</f>
        <v>7.812</v>
      </c>
    </row>
    <row outlineLevel="0" r="1163">
      <c r="A1163" s="88" t="n"/>
      <c r="B1163" s="89" t="n"/>
      <c r="C1163" s="89" t="n"/>
      <c r="D1163" s="89" t="n"/>
      <c r="E1163" s="88" t="s">
        <v>104</v>
      </c>
      <c r="F1163" s="88" t="n">
        <v>0.06</v>
      </c>
      <c r="G1163" s="88" t="n">
        <v>2.4</v>
      </c>
      <c r="H1163" s="88" t="n"/>
      <c r="I1163" s="88" t="n">
        <v>0.43</v>
      </c>
      <c r="J1163" s="88" t="n">
        <v>0.39</v>
      </c>
      <c r="K1163" s="88" t="n">
        <v>0.02</v>
      </c>
      <c r="L1163" s="88" t="n">
        <v>5.3</v>
      </c>
      <c r="M1163" s="270" t="n">
        <v>12</v>
      </c>
      <c r="N1163" s="63" t="n">
        <f aca="false" ca="false" dt2D="false" dtr="false" t="normal">F1163*M1163</f>
        <v>0.72</v>
      </c>
    </row>
    <row outlineLevel="0" r="1164">
      <c r="A1164" s="88" t="n"/>
      <c r="B1164" s="89" t="n"/>
      <c r="C1164" s="89" t="n"/>
      <c r="D1164" s="89" t="n"/>
      <c r="E1164" s="88" t="s">
        <v>28</v>
      </c>
      <c r="F1164" s="88" t="n">
        <v>2.4</v>
      </c>
      <c r="G1164" s="88" t="n">
        <v>2.4</v>
      </c>
      <c r="H1164" s="88" t="n"/>
      <c r="I1164" s="88" t="s">
        <v>29</v>
      </c>
      <c r="J1164" s="88" t="s">
        <v>29</v>
      </c>
      <c r="K1164" s="88" t="n">
        <v>2.39</v>
      </c>
      <c r="L1164" s="88" t="n">
        <v>9.09</v>
      </c>
      <c r="M1164" s="270" t="n">
        <v>80</v>
      </c>
      <c r="N1164" s="63" t="n">
        <f aca="false" ca="false" dt2D="false" dtr="false" t="normal">F1164*M1164/1000</f>
        <v>0.192</v>
      </c>
      <c r="U1164" s="265" t="n"/>
    </row>
    <row outlineLevel="0" r="1165">
      <c r="A1165" s="88" t="n"/>
      <c r="B1165" s="89" t="n"/>
      <c r="C1165" s="89" t="n"/>
      <c r="D1165" s="89" t="n"/>
      <c r="E1165" s="88" t="s">
        <v>73</v>
      </c>
      <c r="F1165" s="88" t="n">
        <v>1.2</v>
      </c>
      <c r="G1165" s="88" t="n">
        <v>1.2</v>
      </c>
      <c r="H1165" s="88" t="n"/>
      <c r="I1165" s="88" t="s">
        <v>29</v>
      </c>
      <c r="J1165" s="88" t="s">
        <v>29</v>
      </c>
      <c r="K1165" s="191" t="n">
        <v>1</v>
      </c>
      <c r="L1165" s="191" t="n">
        <v>4</v>
      </c>
      <c r="M1165" s="270" t="n">
        <v>40</v>
      </c>
      <c r="N1165" s="63" t="n">
        <f aca="false" ca="false" dt2D="false" dtr="false" t="normal">F1165*M1165/1000</f>
        <v>0.048</v>
      </c>
    </row>
    <row outlineLevel="0" r="1166">
      <c r="A1166" s="88" t="n"/>
      <c r="B1166" s="89" t="n"/>
      <c r="C1166" s="89" t="n"/>
      <c r="D1166" s="89" t="n"/>
      <c r="E1166" s="88" t="s">
        <v>91</v>
      </c>
      <c r="F1166" s="88" t="n">
        <v>0.02</v>
      </c>
      <c r="G1166" s="88" t="n">
        <v>1.6</v>
      </c>
      <c r="H1166" s="88" t="n"/>
      <c r="I1166" s="88" t="n">
        <v>0.18</v>
      </c>
      <c r="J1166" s="88" t="n">
        <v>0.17</v>
      </c>
      <c r="K1166" s="88" t="s">
        <v>29</v>
      </c>
      <c r="L1166" s="88" t="n">
        <v>2.35</v>
      </c>
      <c r="M1166" s="270" t="n">
        <v>12</v>
      </c>
      <c r="N1166" s="63" t="n">
        <f aca="false" ca="false" dt2D="false" dtr="false" t="normal">F1166*M1166</f>
        <v>0.24</v>
      </c>
    </row>
    <row ht="22.5" outlineLevel="0" r="1167">
      <c r="A1167" s="88" t="n"/>
      <c r="B1167" s="89" t="n"/>
      <c r="C1167" s="89" t="n"/>
      <c r="D1167" s="89" t="n"/>
      <c r="E1167" s="88" t="s">
        <v>93</v>
      </c>
      <c r="F1167" s="88" t="n">
        <v>0.25</v>
      </c>
      <c r="G1167" s="88" t="n">
        <v>0.25</v>
      </c>
      <c r="H1167" s="88" t="n"/>
      <c r="I1167" s="88" t="s">
        <v>29</v>
      </c>
      <c r="J1167" s="88" t="n">
        <v>0.24</v>
      </c>
      <c r="K1167" s="88" t="s">
        <v>29</v>
      </c>
      <c r="L1167" s="88" t="n">
        <v>2.25</v>
      </c>
      <c r="M1167" s="270" t="n">
        <v>140</v>
      </c>
      <c r="N1167" s="63" t="n">
        <f aca="false" ca="false" dt2D="false" dtr="false" t="normal">F1167*M1167/1000</f>
        <v>0.035</v>
      </c>
    </row>
    <row ht="13.5" outlineLevel="0" r="1168">
      <c r="A1168" s="187" t="s">
        <v>140</v>
      </c>
      <c r="B1168" s="188" t="s"/>
      <c r="C1168" s="189" t="n"/>
      <c r="D1168" s="189" t="n"/>
      <c r="E1168" s="88" t="n"/>
      <c r="F1168" s="88" t="n"/>
      <c r="G1168" s="88" t="n"/>
      <c r="H1168" s="88" t="n"/>
      <c r="I1168" s="261" t="e">
        <f aca="false" ca="false" dt2D="false" dtr="false" t="normal">#REF!+#REF!+#REF!+#REF!+#REF!+#REF!+#REF!+#REF!</f>
        <v>#REF!</v>
      </c>
      <c r="J1168" s="261" t="e">
        <f aca="false" ca="false" dt2D="false" dtr="false" t="normal">#REF!+#REF!+#REF!+#REF!+#REF!+#REF!+#REF!+#REF!</f>
        <v>#REF!</v>
      </c>
      <c r="K1168" s="261" t="e">
        <f aca="false" ca="false" dt2D="false" dtr="false" t="normal">#REF!+#REF!+#REF!+#REF!+#REF!+#REF!+#REF!+#REF!</f>
        <v>#REF!</v>
      </c>
      <c r="L1168" s="261" t="e">
        <f aca="false" ca="false" dt2D="false" dtr="false" t="normal">#REF!+#REF!+#REF!+#REF!+#REF!+#REF!+#REF!+#REF!</f>
        <v>#REF!</v>
      </c>
      <c r="M1168" s="356" t="n"/>
      <c r="N1168" s="79" t="n">
        <f aca="false" ca="false" dt2D="false" dtr="false" t="normal">SUM(N1125:N1167)</f>
        <v>89.89263</v>
      </c>
    </row>
    <row outlineLevel="0" r="1169">
      <c r="A1169" s="324" t="s">
        <v>266</v>
      </c>
      <c r="B1169" s="325" t="s"/>
      <c r="C1169" s="326" t="n"/>
      <c r="D1169" s="326" t="n"/>
      <c r="E1169" s="327" t="n"/>
      <c r="F1169" s="327" t="n"/>
      <c r="G1169" s="327" t="n"/>
      <c r="H1169" s="302" t="n"/>
      <c r="I1169" s="328" t="e">
        <f aca="false" ca="false" dt2D="false" dtr="false" t="normal">I1168+I1123</f>
        <v>#REF!</v>
      </c>
      <c r="J1169" s="328" t="e">
        <f aca="false" ca="false" dt2D="false" dtr="false" t="normal">J1168+J1123</f>
        <v>#REF!</v>
      </c>
      <c r="K1169" s="328" t="e">
        <f aca="false" ca="false" dt2D="false" dtr="false" t="normal">K1168+K1123</f>
        <v>#REF!</v>
      </c>
      <c r="L1169" s="328" t="e">
        <f aca="false" ca="false" dt2D="false" dtr="false" t="normal">L1168+L1123</f>
        <v>#REF!</v>
      </c>
      <c r="M1169" s="329" t="n"/>
      <c r="N1169" s="289" t="n">
        <f aca="false" ca="false" dt2D="false" dtr="false" t="normal">N1123+N1168</f>
        <v>202.26963</v>
      </c>
    </row>
    <row ht="21" outlineLevel="0" r="1170">
      <c r="A1170" s="121" t="s">
        <v>4</v>
      </c>
      <c r="B1170" s="119" t="s">
        <v>5</v>
      </c>
      <c r="C1170" s="119" t="n"/>
      <c r="D1170" s="119" t="n"/>
      <c r="E1170" s="121" t="s">
        <v>8</v>
      </c>
      <c r="F1170" s="121" t="s">
        <v>9</v>
      </c>
      <c r="G1170" s="121" t="s">
        <v>10</v>
      </c>
      <c r="H1170" s="121" t="s">
        <v>11</v>
      </c>
      <c r="I1170" s="121" t="s">
        <v>12</v>
      </c>
      <c r="J1170" s="121" t="s">
        <v>13</v>
      </c>
      <c r="K1170" s="121" t="s">
        <v>14</v>
      </c>
      <c r="L1170" s="121" t="s">
        <v>15</v>
      </c>
      <c r="M1170" s="270" t="s">
        <v>16</v>
      </c>
      <c r="N1170" s="63" t="n"/>
    </row>
    <row outlineLevel="0" r="1171">
      <c r="A1171" s="331" t="s">
        <v>462</v>
      </c>
      <c r="B1171" s="332" t="s"/>
      <c r="C1171" s="189" t="n"/>
      <c r="D1171" s="189" t="n"/>
      <c r="E1171" s="93" t="n"/>
      <c r="F1171" s="93" t="n"/>
      <c r="G1171" s="93" t="n"/>
      <c r="H1171" s="93" t="n"/>
      <c r="I1171" s="93" t="n"/>
      <c r="J1171" s="93" t="n"/>
      <c r="K1171" s="93" t="n"/>
      <c r="L1171" s="93" t="n"/>
      <c r="M1171" s="270" t="n"/>
      <c r="N1171" s="63" t="n"/>
    </row>
    <row outlineLevel="0" r="1172">
      <c r="A1172" s="93" t="s">
        <v>21</v>
      </c>
      <c r="B1172" s="212" t="s"/>
      <c r="C1172" s="213" t="n"/>
      <c r="D1172" s="213" t="n"/>
      <c r="E1172" s="88" t="n"/>
      <c r="F1172" s="88" t="n"/>
      <c r="G1172" s="88" t="n"/>
      <c r="H1172" s="88" t="n"/>
      <c r="I1172" s="88" t="n"/>
      <c r="J1172" s="88" t="n"/>
      <c r="K1172" s="88" t="n"/>
      <c r="L1172" s="88" t="n"/>
      <c r="M1172" s="270" t="n"/>
      <c r="N1172" s="63" t="n"/>
    </row>
    <row outlineLevel="0" r="1173">
      <c r="A1173" s="83" t="s">
        <v>22</v>
      </c>
      <c r="B1173" s="85" t="s">
        <v>23</v>
      </c>
      <c r="C1173" s="141" t="n"/>
      <c r="D1173" s="141" t="n"/>
      <c r="E1173" s="83" t="s">
        <v>24</v>
      </c>
      <c r="F1173" s="83" t="n">
        <v>16.6</v>
      </c>
      <c r="G1173" s="83" t="n">
        <v>16.6</v>
      </c>
      <c r="H1173" s="85" t="n"/>
      <c r="I1173" s="83" t="n">
        <v>1.16</v>
      </c>
      <c r="J1173" s="83" t="n">
        <v>0.42</v>
      </c>
      <c r="K1173" s="83" t="n">
        <v>10.58</v>
      </c>
      <c r="L1173" s="83" t="n">
        <v>52.55</v>
      </c>
      <c r="M1173" s="270" t="n">
        <v>90</v>
      </c>
      <c r="N1173" s="63" t="n">
        <f aca="false" ca="false" dt2D="false" dtr="false" t="normal">F1173*M1173/1000</f>
        <v>1.494</v>
      </c>
    </row>
    <row outlineLevel="0" r="1174">
      <c r="A1174" s="83" t="n"/>
      <c r="B1174" s="222" t="s"/>
      <c r="C1174" s="229" t="s">
        <v>463</v>
      </c>
      <c r="D1174" s="229" t="s">
        <v>463</v>
      </c>
      <c r="E1174" s="83" t="s">
        <v>25</v>
      </c>
      <c r="F1174" s="83" t="n">
        <v>18</v>
      </c>
      <c r="G1174" s="83" t="n">
        <v>17.82</v>
      </c>
      <c r="H1174" s="85" t="n"/>
      <c r="I1174" s="83" t="n">
        <v>1.35</v>
      </c>
      <c r="J1174" s="83" t="n">
        <v>0.46</v>
      </c>
      <c r="K1174" s="83" t="n">
        <v>11.96</v>
      </c>
      <c r="L1174" s="83" t="n">
        <v>56.98</v>
      </c>
      <c r="M1174" s="270" t="n">
        <v>51</v>
      </c>
      <c r="N1174" s="63" t="n">
        <f aca="false" ca="false" dt2D="false" dtr="false" t="normal">F1174*M1174/1000</f>
        <v>0.918</v>
      </c>
    </row>
    <row outlineLevel="0" r="1175">
      <c r="A1175" s="83" t="n"/>
      <c r="B1175" s="142" t="s"/>
      <c r="C1175" s="143" t="n"/>
      <c r="D1175" s="143" t="n"/>
      <c r="E1175" s="83" t="s">
        <v>27</v>
      </c>
      <c r="F1175" s="83" t="n">
        <v>72.9</v>
      </c>
      <c r="G1175" s="83" t="n">
        <v>72.9</v>
      </c>
      <c r="H1175" s="85" t="n"/>
      <c r="I1175" s="83" t="n">
        <v>2.06</v>
      </c>
      <c r="J1175" s="83" t="n">
        <v>1.87</v>
      </c>
      <c r="K1175" s="83" t="n">
        <v>3.48</v>
      </c>
      <c r="L1175" s="83" t="n">
        <v>42.28</v>
      </c>
      <c r="M1175" s="270" t="n">
        <v>65</v>
      </c>
      <c r="N1175" s="63" t="n">
        <f aca="false" ca="false" dt2D="false" dtr="false" t="normal">F1175*M1175/1000</f>
        <v>4.7385</v>
      </c>
    </row>
    <row outlineLevel="0" r="1176">
      <c r="A1176" s="83" t="n"/>
      <c r="B1176" s="85" t="n"/>
      <c r="C1176" s="85" t="n"/>
      <c r="D1176" s="85" t="n"/>
      <c r="E1176" s="83" t="s">
        <v>28</v>
      </c>
      <c r="F1176" s="83" t="n">
        <v>7.5</v>
      </c>
      <c r="G1176" s="83" t="n">
        <v>7.5</v>
      </c>
      <c r="H1176" s="85" t="n"/>
      <c r="I1176" s="83" t="s">
        <v>29</v>
      </c>
      <c r="J1176" s="83" t="s">
        <v>29</v>
      </c>
      <c r="K1176" s="83" t="n">
        <v>7.48</v>
      </c>
      <c r="L1176" s="83" t="n">
        <v>28.43</v>
      </c>
      <c r="M1176" s="270" t="n">
        <v>80</v>
      </c>
      <c r="N1176" s="63" t="n">
        <f aca="false" ca="false" dt2D="false" dtr="false" t="normal">F1176*M1176/1000</f>
        <v>0.6</v>
      </c>
    </row>
    <row outlineLevel="0" r="1177">
      <c r="A1177" s="83" t="n"/>
      <c r="B1177" s="85" t="n"/>
      <c r="C1177" s="85" t="n"/>
      <c r="D1177" s="85" t="n"/>
      <c r="E1177" s="83" t="s">
        <v>30</v>
      </c>
      <c r="F1177" s="83" t="n">
        <v>0.06</v>
      </c>
      <c r="G1177" s="83" t="n">
        <v>0.06</v>
      </c>
      <c r="H1177" s="85" t="n"/>
      <c r="I1177" s="83" t="s">
        <v>29</v>
      </c>
      <c r="J1177" s="83" t="s">
        <v>29</v>
      </c>
      <c r="K1177" s="83" t="s">
        <v>29</v>
      </c>
      <c r="L1177" s="83" t="s">
        <v>29</v>
      </c>
      <c r="M1177" s="270" t="n">
        <v>16</v>
      </c>
      <c r="N1177" s="63" t="n">
        <f aca="false" ca="false" dt2D="false" dtr="false" t="normal">F1177*M1177/1000</f>
        <v>0.00096</v>
      </c>
    </row>
    <row outlineLevel="0" r="1178">
      <c r="A1178" s="83" t="n"/>
      <c r="B1178" s="85" t="n"/>
      <c r="C1178" s="85" t="n"/>
      <c r="D1178" s="85" t="n"/>
      <c r="E1178" s="83" t="s">
        <v>31</v>
      </c>
      <c r="F1178" s="83" t="n">
        <v>5</v>
      </c>
      <c r="G1178" s="83" t="n">
        <v>5</v>
      </c>
      <c r="H1178" s="85" t="n"/>
      <c r="I1178" s="83" t="n">
        <v>0.04</v>
      </c>
      <c r="J1178" s="83" t="n">
        <v>3.63</v>
      </c>
      <c r="K1178" s="83" t="n">
        <v>0.13</v>
      </c>
      <c r="L1178" s="83" t="n">
        <v>33.05</v>
      </c>
      <c r="M1178" s="270" t="n">
        <v>670</v>
      </c>
      <c r="N1178" s="63" t="n">
        <f aca="false" ca="false" dt2D="false" dtr="false" t="normal">F1178*M1178/1000</f>
        <v>3.35</v>
      </c>
    </row>
    <row outlineLevel="0" r="1179">
      <c r="A1179" s="88" t="n"/>
      <c r="B1179" s="90" t="s">
        <v>464</v>
      </c>
      <c r="C1179" s="90" t="n">
        <v>50</v>
      </c>
      <c r="D1179" s="90" t="n">
        <v>50</v>
      </c>
      <c r="E1179" s="88" t="s">
        <v>464</v>
      </c>
      <c r="F1179" s="88" t="n">
        <v>50</v>
      </c>
      <c r="G1179" s="88" t="n"/>
      <c r="H1179" s="88" t="n">
        <v>50</v>
      </c>
      <c r="I1179" s="93" t="n">
        <v>7.5</v>
      </c>
      <c r="J1179" s="93" t="n">
        <v>11.8</v>
      </c>
      <c r="K1179" s="93" t="n">
        <v>74.9</v>
      </c>
      <c r="L1179" s="93" t="n">
        <v>417.1</v>
      </c>
      <c r="M1179" s="376" t="n">
        <v>130</v>
      </c>
      <c r="N1179" s="79" t="n">
        <f aca="false" ca="false" dt2D="false" dtr="false" t="normal">F1179*M1179/1000</f>
        <v>6.5</v>
      </c>
    </row>
    <row outlineLevel="0" r="1180">
      <c r="A1180" s="88" t="s">
        <v>322</v>
      </c>
      <c r="B1180" s="89" t="s">
        <v>277</v>
      </c>
      <c r="C1180" s="90" t="n"/>
      <c r="D1180" s="90" t="n"/>
      <c r="E1180" s="88" t="s">
        <v>254</v>
      </c>
      <c r="F1180" s="88" t="n">
        <v>1</v>
      </c>
      <c r="G1180" s="88" t="n">
        <v>1</v>
      </c>
      <c r="H1180" s="88" t="n"/>
      <c r="I1180" s="88" t="n"/>
      <c r="J1180" s="88" t="n"/>
      <c r="K1180" s="88" t="n"/>
      <c r="L1180" s="88" t="n"/>
      <c r="M1180" s="270" t="n">
        <v>688</v>
      </c>
      <c r="N1180" s="63" t="n">
        <f aca="false" ca="false" dt2D="false" dtr="false" t="normal">F1180*M1180/1000</f>
        <v>0.688</v>
      </c>
    </row>
    <row outlineLevel="0" r="1181">
      <c r="A1181" s="88" t="n"/>
      <c r="B1181" s="91" t="s"/>
      <c r="C1181" s="92" t="n">
        <v>200</v>
      </c>
      <c r="D1181" s="92" t="n">
        <v>200</v>
      </c>
      <c r="E1181" s="88" t="s">
        <v>28</v>
      </c>
      <c r="F1181" s="88" t="n">
        <v>15</v>
      </c>
      <c r="G1181" s="88" t="n">
        <v>15</v>
      </c>
      <c r="H1181" s="88" t="n"/>
      <c r="I1181" s="88" t="n"/>
      <c r="J1181" s="88" t="n"/>
      <c r="K1181" s="88" t="n">
        <v>14.97</v>
      </c>
      <c r="L1181" s="88" t="n">
        <v>56.85</v>
      </c>
      <c r="M1181" s="270" t="n">
        <v>80</v>
      </c>
      <c r="N1181" s="63" t="n">
        <f aca="false" ca="false" dt2D="false" dtr="false" t="normal">F1181*M1181/1000</f>
        <v>1.2</v>
      </c>
    </row>
    <row outlineLevel="0" r="1182">
      <c r="A1182" s="88" t="s">
        <v>36</v>
      </c>
      <c r="B1182" s="89" t="s">
        <v>440</v>
      </c>
      <c r="C1182" s="90" t="n">
        <v>70</v>
      </c>
      <c r="D1182" s="90" t="n">
        <v>90</v>
      </c>
      <c r="E1182" s="104" t="s">
        <v>38</v>
      </c>
      <c r="F1182" s="104" t="n">
        <v>80</v>
      </c>
      <c r="G1182" s="88" t="n"/>
      <c r="H1182" s="88" t="n"/>
      <c r="I1182" s="104" t="n">
        <v>6.96</v>
      </c>
      <c r="J1182" s="104" t="n">
        <v>1.2</v>
      </c>
      <c r="K1182" s="104" t="n">
        <v>32.32</v>
      </c>
      <c r="L1182" s="104" t="n">
        <v>167.2</v>
      </c>
      <c r="M1182" s="270" t="n">
        <v>60</v>
      </c>
      <c r="N1182" s="63" t="n">
        <f aca="false" ca="false" dt2D="false" dtr="false" t="normal">F1182*M1182/1000</f>
        <v>4.8</v>
      </c>
    </row>
    <row outlineLevel="0" r="1183">
      <c r="A1183" s="88" t="n"/>
      <c r="B1183" s="91" t="s"/>
      <c r="C1183" s="92" t="n">
        <v>10</v>
      </c>
      <c r="D1183" s="92" t="n">
        <v>10</v>
      </c>
      <c r="E1183" s="88" t="s">
        <v>31</v>
      </c>
      <c r="F1183" s="88" t="n">
        <v>10</v>
      </c>
      <c r="G1183" s="88" t="n"/>
      <c r="H1183" s="88" t="n"/>
      <c r="I1183" s="88" t="n">
        <v>0.08</v>
      </c>
      <c r="J1183" s="88" t="n">
        <v>7.25</v>
      </c>
      <c r="K1183" s="88" t="n">
        <v>0.09</v>
      </c>
      <c r="L1183" s="88" t="n">
        <v>66.1</v>
      </c>
      <c r="M1183" s="270" t="n">
        <v>670</v>
      </c>
      <c r="N1183" s="63" t="n">
        <f aca="false" ca="false" dt2D="false" dtr="false" t="normal">F1183*M1183/1000</f>
        <v>6.7</v>
      </c>
    </row>
    <row ht="22.5" outlineLevel="0" r="1184">
      <c r="A1184" s="88" t="n"/>
      <c r="B1184" s="89" t="s">
        <v>115</v>
      </c>
      <c r="C1184" s="89" t="n">
        <v>120</v>
      </c>
      <c r="D1184" s="89" t="n">
        <v>120</v>
      </c>
      <c r="E1184" s="88" t="s">
        <v>327</v>
      </c>
      <c r="F1184" s="88" t="n">
        <v>120</v>
      </c>
      <c r="G1184" s="88" t="n">
        <v>120</v>
      </c>
      <c r="H1184" s="88" t="n">
        <v>120</v>
      </c>
      <c r="I1184" s="201" t="n">
        <v>0.78</v>
      </c>
      <c r="J1184" s="201" t="n">
        <v>0.32</v>
      </c>
      <c r="K1184" s="201" t="n">
        <v>10.91</v>
      </c>
      <c r="L1184" s="207" t="n">
        <v>45.36</v>
      </c>
      <c r="M1184" s="270" t="n">
        <v>280</v>
      </c>
      <c r="N1184" s="63" t="n">
        <f aca="false" ca="false" dt2D="false" dtr="false" t="normal">F1184*M1184/1000</f>
        <v>33.6</v>
      </c>
    </row>
    <row outlineLevel="0" r="1185">
      <c r="A1185" s="83" t="s">
        <v>45</v>
      </c>
      <c r="B1185" s="84" t="s">
        <v>390</v>
      </c>
      <c r="C1185" s="84" t="n">
        <v>100</v>
      </c>
      <c r="D1185" s="84" t="n">
        <v>100</v>
      </c>
      <c r="E1185" s="83" t="s">
        <v>390</v>
      </c>
      <c r="F1185" s="83" t="n">
        <v>200</v>
      </c>
      <c r="G1185" s="83" t="n">
        <v>100</v>
      </c>
      <c r="H1185" s="85" t="n">
        <v>100</v>
      </c>
      <c r="I1185" s="83" t="n"/>
      <c r="J1185" s="83" t="n"/>
      <c r="K1185" s="83" t="n">
        <v>19</v>
      </c>
      <c r="L1185" s="83" t="n">
        <v>75</v>
      </c>
      <c r="M1185" s="270" t="n">
        <v>80</v>
      </c>
      <c r="N1185" s="63" t="n">
        <f aca="false" ca="false" dt2D="false" dtr="false" t="normal">F1185*M1185/1000</f>
        <v>16</v>
      </c>
    </row>
    <row ht="21" outlineLevel="0" r="1186">
      <c r="A1186" s="88" t="n"/>
      <c r="B1186" s="187" t="s">
        <v>47</v>
      </c>
      <c r="C1186" s="187" t="n"/>
      <c r="D1186" s="187" t="n"/>
      <c r="E1186" s="88" t="n"/>
      <c r="F1186" s="88" t="n"/>
      <c r="G1186" s="88" t="n"/>
      <c r="H1186" s="88" t="n"/>
      <c r="I1186" s="171" t="e">
        <f aca="false" ca="false" dt2D="false" dtr="false" t="normal">I1185+I1184+#REF!+#REF!+#REF!</f>
        <v>#REF!</v>
      </c>
      <c r="J1186" s="171" t="e">
        <f aca="false" ca="false" dt2D="false" dtr="false" t="normal">J1185+J1184+#REF!+#REF!+#REF!</f>
        <v>#REF!</v>
      </c>
      <c r="K1186" s="171" t="e">
        <f aca="false" ca="false" dt2D="false" dtr="false" t="normal">K1185+K1184+#REF!+#REF!+#REF!</f>
        <v>#REF!</v>
      </c>
      <c r="L1186" s="171" t="e">
        <f aca="false" ca="false" dt2D="false" dtr="false" t="normal">L1185+L1184+#REF!+#REF!+#REF!</f>
        <v>#REF!</v>
      </c>
      <c r="M1186" s="356" t="n"/>
      <c r="N1186" s="79" t="n">
        <f aca="false" ca="false" dt2D="false" dtr="false" t="normal">SUM(N1173:N1185)</f>
        <v>80.58946</v>
      </c>
    </row>
    <row outlineLevel="0" r="1187">
      <c r="A1187" s="93" t="s">
        <v>48</v>
      </c>
      <c r="B1187" s="197" t="n"/>
      <c r="C1187" s="197" t="n"/>
      <c r="D1187" s="197" t="n"/>
      <c r="E1187" s="88" t="n"/>
      <c r="F1187" s="88" t="n"/>
      <c r="G1187" s="88" t="n"/>
      <c r="H1187" s="88" t="n"/>
      <c r="I1187" s="88" t="n"/>
      <c r="J1187" s="88" t="n"/>
      <c r="K1187" s="88" t="n"/>
      <c r="L1187" s="88" t="n"/>
      <c r="M1187" s="270" t="n"/>
      <c r="N1187" s="63" t="n"/>
    </row>
    <row outlineLevel="0" r="1188">
      <c r="A1188" s="83" t="s">
        <v>150</v>
      </c>
      <c r="B1188" s="84" t="s">
        <v>151</v>
      </c>
      <c r="C1188" s="84" t="n">
        <v>80</v>
      </c>
      <c r="D1188" s="84" t="n">
        <v>120</v>
      </c>
      <c r="E1188" s="83" t="s">
        <v>59</v>
      </c>
      <c r="F1188" s="83" t="n">
        <v>46</v>
      </c>
      <c r="G1188" s="83" t="n">
        <v>33.2</v>
      </c>
      <c r="H1188" s="85" t="n"/>
      <c r="I1188" s="83" t="n">
        <v>0.92</v>
      </c>
      <c r="J1188" s="83" t="n">
        <v>0.1</v>
      </c>
      <c r="K1188" s="83" t="n">
        <v>6.4</v>
      </c>
      <c r="L1188" s="83" t="n">
        <v>26.5</v>
      </c>
      <c r="M1188" s="270" t="n">
        <v>35</v>
      </c>
      <c r="N1188" s="63" t="n">
        <f aca="false" ca="false" dt2D="false" dtr="false" t="normal">F1188*M1188/1000</f>
        <v>1.61</v>
      </c>
    </row>
    <row outlineLevel="0" r="1189">
      <c r="A1189" s="83" t="n"/>
      <c r="B1189" s="87" t="s"/>
      <c r="C1189" s="84" t="n"/>
      <c r="D1189" s="84" t="n"/>
      <c r="E1189" s="83" t="s">
        <v>119</v>
      </c>
      <c r="F1189" s="83" t="n">
        <v>31</v>
      </c>
      <c r="G1189" s="83" t="n">
        <v>24.8</v>
      </c>
      <c r="H1189" s="85" t="n"/>
      <c r="I1189" s="83" t="n">
        <v>0.46</v>
      </c>
      <c r="J1189" s="83" t="n">
        <v>0.02</v>
      </c>
      <c r="K1189" s="83" t="n">
        <v>2.57</v>
      </c>
      <c r="L1189" s="83" t="n">
        <v>10.42</v>
      </c>
      <c r="M1189" s="270" t="n">
        <v>35</v>
      </c>
      <c r="N1189" s="63" t="n">
        <f aca="false" ca="false" dt2D="false" dtr="false" t="normal">F1189*M1189/1000</f>
        <v>1.085</v>
      </c>
    </row>
    <row outlineLevel="0" r="1190">
      <c r="A1190" s="83" t="n"/>
      <c r="B1190" s="84" t="n"/>
      <c r="C1190" s="84" t="n"/>
      <c r="D1190" s="84" t="n"/>
      <c r="E1190" s="83" t="s">
        <v>51</v>
      </c>
      <c r="F1190" s="83" t="n">
        <v>19</v>
      </c>
      <c r="G1190" s="83" t="n">
        <v>15.2</v>
      </c>
      <c r="H1190" s="85" t="n"/>
      <c r="I1190" s="83" t="n">
        <v>0.25</v>
      </c>
      <c r="J1190" s="83" t="n">
        <v>0.01</v>
      </c>
      <c r="K1190" s="83" t="n">
        <v>1.38</v>
      </c>
      <c r="L1190" s="83" t="n">
        <v>5.18</v>
      </c>
      <c r="M1190" s="270" t="n">
        <v>45</v>
      </c>
      <c r="N1190" s="63" t="n">
        <f aca="false" ca="false" dt2D="false" dtr="false" t="normal">F1190*M1190/1000</f>
        <v>0.855</v>
      </c>
    </row>
    <row outlineLevel="0" r="1191">
      <c r="A1191" s="83" t="n"/>
      <c r="B1191" s="84" t="n"/>
      <c r="C1191" s="84" t="n"/>
      <c r="D1191" s="84" t="n"/>
      <c r="E1191" s="83" t="s">
        <v>61</v>
      </c>
      <c r="F1191" s="83" t="n">
        <v>30</v>
      </c>
      <c r="G1191" s="83" t="n">
        <v>30</v>
      </c>
      <c r="H1191" s="85" t="n"/>
      <c r="I1191" s="83" t="n">
        <v>0.24</v>
      </c>
      <c r="J1191" s="83" t="n">
        <v>0.03</v>
      </c>
      <c r="K1191" s="83" t="n">
        <v>0.48</v>
      </c>
      <c r="L1191" s="83" t="n">
        <v>3.9</v>
      </c>
      <c r="M1191" s="270" t="n">
        <v>137</v>
      </c>
      <c r="N1191" s="63" t="n">
        <f aca="false" ca="false" dt2D="false" dtr="false" t="normal">F1191*M1191/1000</f>
        <v>4.11</v>
      </c>
    </row>
    <row outlineLevel="0" r="1192">
      <c r="A1192" s="83" t="n"/>
      <c r="B1192" s="84" t="n"/>
      <c r="C1192" s="84" t="n"/>
      <c r="D1192" s="84" t="n"/>
      <c r="E1192" s="83" t="s">
        <v>318</v>
      </c>
      <c r="F1192" s="83" t="n">
        <v>6</v>
      </c>
      <c r="G1192" s="83" t="n">
        <v>4.4</v>
      </c>
      <c r="H1192" s="85" t="n"/>
      <c r="I1192" s="83" t="n">
        <v>0.15</v>
      </c>
      <c r="J1192" s="83" t="n">
        <v>0.02</v>
      </c>
      <c r="K1192" s="83" t="n">
        <v>0.35</v>
      </c>
      <c r="L1192" s="83" t="n">
        <v>1.44</v>
      </c>
      <c r="M1192" s="270" t="n">
        <v>40</v>
      </c>
      <c r="N1192" s="63" t="n">
        <f aca="false" ca="false" dt2D="false" dtr="false" t="normal">F1192*M1192/1000</f>
        <v>0.24</v>
      </c>
    </row>
    <row outlineLevel="0" r="1193">
      <c r="A1193" s="83" t="n"/>
      <c r="B1193" s="84" t="n"/>
      <c r="C1193" s="84" t="n"/>
      <c r="D1193" s="84" t="n"/>
      <c r="E1193" s="83" t="s">
        <v>69</v>
      </c>
      <c r="F1193" s="83" t="n">
        <v>5</v>
      </c>
      <c r="G1193" s="83" t="n">
        <v>5</v>
      </c>
      <c r="H1193" s="85" t="n"/>
      <c r="I1193" s="83" t="s">
        <v>29</v>
      </c>
      <c r="J1193" s="83" t="n">
        <v>4.99</v>
      </c>
      <c r="K1193" s="83" t="n"/>
      <c r="L1193" s="83" t="n">
        <v>44.95</v>
      </c>
      <c r="M1193" s="270" t="n">
        <v>140</v>
      </c>
      <c r="N1193" s="63" t="n">
        <f aca="false" ca="false" dt2D="false" dtr="false" t="normal">F1193*M1193/1000</f>
        <v>0.7</v>
      </c>
    </row>
    <row outlineLevel="0" r="1194">
      <c r="A1194" s="83" t="n"/>
      <c r="B1194" s="84" t="n"/>
      <c r="C1194" s="84" t="n"/>
      <c r="D1194" s="84" t="n"/>
      <c r="E1194" s="83" t="s">
        <v>30</v>
      </c>
      <c r="F1194" s="83" t="n">
        <v>0.25</v>
      </c>
      <c r="G1194" s="83" t="n">
        <v>0.25</v>
      </c>
      <c r="H1194" s="85" t="n"/>
      <c r="I1194" s="83" t="n"/>
      <c r="J1194" s="83" t="n"/>
      <c r="K1194" s="83" t="n"/>
      <c r="L1194" s="83" t="n"/>
      <c r="M1194" s="270" t="n">
        <v>16</v>
      </c>
      <c r="N1194" s="63" t="n">
        <f aca="false" ca="false" dt2D="false" dtr="false" t="normal">F1194*M1194/1000</f>
        <v>0.004</v>
      </c>
    </row>
    <row customHeight="true" ht="11.25" outlineLevel="0" r="1195">
      <c r="A1195" s="88" t="s">
        <v>332</v>
      </c>
      <c r="B1195" s="89" t="s">
        <v>333</v>
      </c>
      <c r="C1195" s="90" t="n"/>
      <c r="D1195" s="90" t="n"/>
      <c r="E1195" s="88" t="s">
        <v>59</v>
      </c>
      <c r="F1195" s="88" t="n">
        <v>66.7</v>
      </c>
      <c r="G1195" s="88" t="n">
        <v>50.48</v>
      </c>
      <c r="H1195" s="88" t="n"/>
      <c r="I1195" s="193" t="n">
        <v>1.33</v>
      </c>
      <c r="J1195" s="193" t="n">
        <v>0.2</v>
      </c>
      <c r="K1195" s="193" t="n">
        <v>8.31</v>
      </c>
      <c r="L1195" s="193" t="n">
        <v>38.42</v>
      </c>
      <c r="M1195" s="270" t="n">
        <v>35</v>
      </c>
      <c r="N1195" s="63" t="n">
        <f aca="false" ca="false" dt2D="false" dtr="false" t="normal">F1195*M1195/1000</f>
        <v>2.3345</v>
      </c>
    </row>
    <row ht="22.5" outlineLevel="0" r="1196">
      <c r="A1196" s="88" t="n"/>
      <c r="B1196" s="91" t="s"/>
      <c r="C1196" s="92" t="s">
        <v>304</v>
      </c>
      <c r="D1196" s="92" t="s">
        <v>304</v>
      </c>
      <c r="E1196" s="88" t="s">
        <v>334</v>
      </c>
      <c r="F1196" s="88" t="n">
        <v>20.2</v>
      </c>
      <c r="G1196" s="88" t="n">
        <v>20</v>
      </c>
      <c r="H1196" s="88" t="n"/>
      <c r="I1196" s="193" t="n">
        <v>4.6</v>
      </c>
      <c r="J1196" s="193" t="n">
        <v>0.32</v>
      </c>
      <c r="K1196" s="193" t="n">
        <v>10.16</v>
      </c>
      <c r="L1196" s="193" t="n">
        <v>62.8</v>
      </c>
      <c r="M1196" s="270" t="n">
        <v>34</v>
      </c>
      <c r="N1196" s="63" t="n">
        <f aca="false" ca="false" dt2D="false" dtr="false" t="normal">F1196*M1196/1000</f>
        <v>0.6868</v>
      </c>
    </row>
    <row outlineLevel="0" r="1197">
      <c r="A1197" s="88" t="n"/>
      <c r="B1197" s="89" t="n"/>
      <c r="C1197" s="89" t="n"/>
      <c r="D1197" s="89" t="n"/>
      <c r="E1197" s="88" t="s">
        <v>60</v>
      </c>
      <c r="F1197" s="88" t="n">
        <v>12.5</v>
      </c>
      <c r="G1197" s="88" t="n">
        <v>10</v>
      </c>
      <c r="H1197" s="88" t="n"/>
      <c r="I1197" s="193" t="n">
        <v>0.175</v>
      </c>
      <c r="J1197" s="193" t="s">
        <v>29</v>
      </c>
      <c r="K1197" s="193" t="n">
        <v>0.98</v>
      </c>
      <c r="L1197" s="193" t="n">
        <v>4.3</v>
      </c>
      <c r="M1197" s="270" t="n">
        <v>40</v>
      </c>
      <c r="N1197" s="63" t="n">
        <f aca="false" ca="false" dt2D="false" dtr="false" t="normal">F1197*M1197/1000</f>
        <v>0.5</v>
      </c>
    </row>
    <row outlineLevel="0" r="1198">
      <c r="A1198" s="88" t="n"/>
      <c r="B1198" s="89" t="n"/>
      <c r="C1198" s="89" t="n"/>
      <c r="D1198" s="89" t="n"/>
      <c r="E1198" s="88" t="s">
        <v>51</v>
      </c>
      <c r="F1198" s="88" t="n">
        <v>12</v>
      </c>
      <c r="G1198" s="88" t="n">
        <v>10.96</v>
      </c>
      <c r="H1198" s="88" t="n"/>
      <c r="I1198" s="193" t="n">
        <v>0.16</v>
      </c>
      <c r="J1198" s="193" t="n">
        <v>0.009</v>
      </c>
      <c r="K1198" s="193" t="n">
        <v>0.78</v>
      </c>
      <c r="L1198" s="193" t="n">
        <v>3.26</v>
      </c>
      <c r="M1198" s="270" t="n">
        <v>45</v>
      </c>
      <c r="N1198" s="63" t="n">
        <f aca="false" ca="false" dt2D="false" dtr="false" t="normal">F1198*M1198/1000</f>
        <v>0.54</v>
      </c>
    </row>
    <row outlineLevel="0" r="1199">
      <c r="A1199" s="88" t="n"/>
      <c r="B1199" s="89" t="n"/>
      <c r="C1199" s="89" t="n"/>
      <c r="D1199" s="89" t="n"/>
      <c r="E1199" s="88" t="s">
        <v>31</v>
      </c>
      <c r="F1199" s="88" t="n">
        <v>5</v>
      </c>
      <c r="G1199" s="88" t="n">
        <v>5</v>
      </c>
      <c r="H1199" s="88" t="n"/>
      <c r="I1199" s="193" t="s">
        <v>29</v>
      </c>
      <c r="J1199" s="193" t="s">
        <v>29</v>
      </c>
      <c r="K1199" s="193" t="n">
        <v>4.99</v>
      </c>
      <c r="L1199" s="193" t="n">
        <v>44.95</v>
      </c>
      <c r="M1199" s="270" t="n">
        <v>670</v>
      </c>
      <c r="N1199" s="63" t="n">
        <f aca="false" ca="false" dt2D="false" dtr="false" t="normal">F1199*M1199/1000</f>
        <v>3.35</v>
      </c>
    </row>
    <row outlineLevel="0" r="1200">
      <c r="A1200" s="88" t="n"/>
      <c r="B1200" s="89" t="n"/>
      <c r="C1200" s="89" t="n"/>
      <c r="D1200" s="89" t="n"/>
      <c r="E1200" s="88" t="s">
        <v>63</v>
      </c>
      <c r="F1200" s="88" t="n">
        <v>54</v>
      </c>
      <c r="G1200" s="88" t="n"/>
      <c r="H1200" s="88" t="n"/>
      <c r="I1200" s="193" t="n">
        <v>10.04</v>
      </c>
      <c r="J1200" s="193" t="n">
        <v>6.48</v>
      </c>
      <c r="K1200" s="193" t="s">
        <v>29</v>
      </c>
      <c r="L1200" s="193" t="n">
        <v>88.29</v>
      </c>
      <c r="M1200" s="270" t="n">
        <v>440</v>
      </c>
      <c r="N1200" s="63" t="n">
        <f aca="false" ca="false" dt2D="false" dtr="false" t="normal">F1200*M1200/1000</f>
        <v>23.76</v>
      </c>
    </row>
    <row outlineLevel="0" r="1201">
      <c r="A1201" s="88" t="n"/>
      <c r="B1201" s="89" t="n"/>
      <c r="C1201" s="89" t="n"/>
      <c r="D1201" s="89" t="n"/>
      <c r="E1201" s="88" t="s">
        <v>30</v>
      </c>
      <c r="F1201" s="88" t="n">
        <v>1</v>
      </c>
      <c r="G1201" s="88" t="n">
        <v>40</v>
      </c>
      <c r="H1201" s="88" t="n"/>
      <c r="I1201" s="193" t="s">
        <v>29</v>
      </c>
      <c r="J1201" s="193" t="s">
        <v>29</v>
      </c>
      <c r="K1201" s="193" t="s">
        <v>29</v>
      </c>
      <c r="L1201" s="193" t="s">
        <v>29</v>
      </c>
      <c r="M1201" s="270" t="n">
        <v>16</v>
      </c>
      <c r="N1201" s="63" t="n">
        <f aca="false" ca="false" dt2D="false" dtr="false" t="normal">F1201*M1201/1000</f>
        <v>0.016</v>
      </c>
    </row>
    <row outlineLevel="0" r="1202">
      <c r="A1202" s="88" t="s">
        <v>336</v>
      </c>
      <c r="B1202" s="89" t="s">
        <v>66</v>
      </c>
      <c r="C1202" s="90" t="n"/>
      <c r="D1202" s="90" t="n"/>
      <c r="E1202" s="88" t="s">
        <v>67</v>
      </c>
      <c r="F1202" s="88" t="n">
        <v>110</v>
      </c>
      <c r="G1202" s="88" t="n">
        <v>79</v>
      </c>
      <c r="H1202" s="88" t="n"/>
      <c r="I1202" s="88" t="n">
        <v>19.99</v>
      </c>
      <c r="J1202" s="88" t="n">
        <v>12.8</v>
      </c>
      <c r="K1202" s="88" t="s">
        <v>29</v>
      </c>
      <c r="L1202" s="88" t="n">
        <v>174.9</v>
      </c>
      <c r="M1202" s="270" t="n">
        <v>440</v>
      </c>
      <c r="N1202" s="63" t="n">
        <f aca="false" ca="false" dt2D="false" dtr="false" t="normal">F1202*M1202/1000</f>
        <v>48.4</v>
      </c>
    </row>
    <row customHeight="true" ht="15" outlineLevel="0" r="1203">
      <c r="A1203" s="88" t="n"/>
      <c r="B1203" s="91" t="s"/>
      <c r="C1203" s="92" t="n">
        <v>50</v>
      </c>
      <c r="D1203" s="92" t="n">
        <v>50</v>
      </c>
      <c r="E1203" s="88" t="s">
        <v>69</v>
      </c>
      <c r="F1203" s="88" t="n">
        <v>5</v>
      </c>
      <c r="G1203" s="88" t="n">
        <v>5</v>
      </c>
      <c r="H1203" s="88" t="n"/>
      <c r="I1203" s="88" t="s">
        <v>337</v>
      </c>
      <c r="J1203" s="88" t="n">
        <v>4.99</v>
      </c>
      <c r="K1203" s="88" t="s">
        <v>29</v>
      </c>
      <c r="L1203" s="88" t="n">
        <v>44.95</v>
      </c>
      <c r="M1203" s="270" t="n">
        <v>140</v>
      </c>
      <c r="N1203" s="63" t="n">
        <f aca="false" ca="false" dt2D="false" dtr="false" t="normal">F1203*M1203/1000</f>
        <v>0.7</v>
      </c>
    </row>
    <row outlineLevel="0" r="1204">
      <c r="A1204" s="88" t="n"/>
      <c r="B1204" s="89" t="n"/>
      <c r="C1204" s="89" t="n"/>
      <c r="D1204" s="89" t="n"/>
      <c r="E1204" s="88" t="s">
        <v>70</v>
      </c>
      <c r="F1204" s="88" t="n">
        <v>18</v>
      </c>
      <c r="G1204" s="88" t="n">
        <v>15</v>
      </c>
      <c r="H1204" s="88" t="n"/>
      <c r="I1204" s="88" t="n">
        <v>0.21</v>
      </c>
      <c r="J1204" s="88" t="s">
        <v>29</v>
      </c>
      <c r="K1204" s="88" t="n">
        <v>1.36</v>
      </c>
      <c r="L1204" s="88" t="n">
        <v>6.15</v>
      </c>
      <c r="M1204" s="270" t="n">
        <v>40</v>
      </c>
      <c r="N1204" s="63" t="n">
        <f aca="false" ca="false" dt2D="false" dtr="false" t="normal">F1204*M1204/1000</f>
        <v>0.72</v>
      </c>
    </row>
    <row outlineLevel="0" r="1205">
      <c r="A1205" s="88" t="n"/>
      <c r="B1205" s="89" t="n"/>
      <c r="C1205" s="89" t="n"/>
      <c r="D1205" s="89" t="n"/>
      <c r="E1205" s="88" t="s">
        <v>392</v>
      </c>
      <c r="F1205" s="88" t="n">
        <v>4.8</v>
      </c>
      <c r="G1205" s="88" t="n">
        <v>12</v>
      </c>
      <c r="H1205" s="88" t="n"/>
      <c r="I1205" s="88" t="n">
        <v>0.43</v>
      </c>
      <c r="J1205" s="88" t="s">
        <v>29</v>
      </c>
      <c r="K1205" s="88" t="n">
        <v>1.87</v>
      </c>
      <c r="L1205" s="88" t="n">
        <v>9.16</v>
      </c>
      <c r="M1205" s="270" t="n">
        <v>175</v>
      </c>
      <c r="N1205" s="63" t="n">
        <f aca="false" ca="false" dt2D="false" dtr="false" t="normal">F1205*M1205/1000</f>
        <v>0.84</v>
      </c>
    </row>
    <row customHeight="true" ht="15" outlineLevel="0" r="1206">
      <c r="A1206" s="88" t="n"/>
      <c r="B1206" s="89" t="n"/>
      <c r="C1206" s="89" t="n"/>
      <c r="D1206" s="89" t="n"/>
      <c r="E1206" s="88" t="s">
        <v>73</v>
      </c>
      <c r="F1206" s="88" t="n">
        <v>4</v>
      </c>
      <c r="G1206" s="88" t="n">
        <v>4</v>
      </c>
      <c r="H1206" s="88" t="n"/>
      <c r="I1206" s="88" t="n">
        <v>0.43</v>
      </c>
      <c r="J1206" s="88" t="n">
        <v>0.04</v>
      </c>
      <c r="K1206" s="88" t="n">
        <v>2.72</v>
      </c>
      <c r="L1206" s="88" t="n">
        <v>13.08</v>
      </c>
      <c r="M1206" s="270" t="n">
        <v>40</v>
      </c>
      <c r="N1206" s="63" t="n">
        <f aca="false" ca="false" dt2D="false" dtr="false" t="normal">F1206*M1206/1000</f>
        <v>0.16</v>
      </c>
    </row>
    <row outlineLevel="0" r="1207">
      <c r="A1207" s="88" t="n"/>
      <c r="B1207" s="89" t="n"/>
      <c r="C1207" s="89" t="n"/>
      <c r="D1207" s="89" t="n"/>
      <c r="E1207" s="88" t="s">
        <v>30</v>
      </c>
      <c r="F1207" s="88" t="n">
        <v>1</v>
      </c>
      <c r="G1207" s="88" t="n">
        <v>3</v>
      </c>
      <c r="H1207" s="88" t="n"/>
      <c r="I1207" s="88" t="s">
        <v>29</v>
      </c>
      <c r="J1207" s="88" t="s">
        <v>29</v>
      </c>
      <c r="K1207" s="88" t="s">
        <v>29</v>
      </c>
      <c r="L1207" s="88" t="s">
        <v>29</v>
      </c>
      <c r="M1207" s="270" t="n">
        <v>16</v>
      </c>
      <c r="N1207" s="63" t="n">
        <f aca="false" ca="false" dt2D="false" dtr="false" t="normal">F1207*M1207/1000</f>
        <v>0.016</v>
      </c>
    </row>
    <row outlineLevel="0" r="1208">
      <c r="A1208" s="88" t="s">
        <v>287</v>
      </c>
      <c r="B1208" s="89" t="s">
        <v>288</v>
      </c>
      <c r="C1208" s="90" t="n"/>
      <c r="D1208" s="90" t="n"/>
      <c r="E1208" s="88" t="s">
        <v>143</v>
      </c>
      <c r="F1208" s="88" t="n">
        <v>34</v>
      </c>
      <c r="G1208" s="88" t="n">
        <v>34</v>
      </c>
      <c r="H1208" s="88" t="n">
        <v>100</v>
      </c>
      <c r="I1208" s="88" t="n">
        <v>3.5</v>
      </c>
      <c r="J1208" s="88" t="n">
        <v>0.37</v>
      </c>
      <c r="K1208" s="88" t="n">
        <v>23.6</v>
      </c>
      <c r="L1208" s="88" t="n">
        <v>124.5</v>
      </c>
      <c r="M1208" s="270" t="n">
        <v>50</v>
      </c>
      <c r="N1208" s="63" t="n">
        <f aca="false" ca="false" dt2D="false" dtr="false" t="normal">F1208*M1208/1000</f>
        <v>1.7</v>
      </c>
    </row>
    <row outlineLevel="0" r="1209">
      <c r="A1209" s="88" t="n"/>
      <c r="B1209" s="91" t="s"/>
      <c r="C1209" s="92" t="n">
        <v>100</v>
      </c>
      <c r="D1209" s="92" t="n">
        <v>100</v>
      </c>
      <c r="E1209" s="88" t="s">
        <v>30</v>
      </c>
      <c r="F1209" s="88" t="n">
        <v>2</v>
      </c>
      <c r="G1209" s="88" t="n">
        <v>2</v>
      </c>
      <c r="H1209" s="88" t="n"/>
      <c r="I1209" s="88" t="s">
        <v>29</v>
      </c>
      <c r="J1209" s="88" t="s">
        <v>29</v>
      </c>
      <c r="K1209" s="88" t="s">
        <v>29</v>
      </c>
      <c r="L1209" s="88" t="s">
        <v>29</v>
      </c>
      <c r="M1209" s="270" t="n">
        <v>16</v>
      </c>
      <c r="N1209" s="63" t="n">
        <f aca="false" ca="false" dt2D="false" dtr="false" t="normal">F1209*M1209/1000</f>
        <v>0.032</v>
      </c>
    </row>
    <row outlineLevel="0" r="1210">
      <c r="A1210" s="88" t="n"/>
      <c r="B1210" s="89" t="n"/>
      <c r="C1210" s="89" t="n"/>
      <c r="D1210" s="89" t="n"/>
      <c r="E1210" s="88" t="s">
        <v>31</v>
      </c>
      <c r="F1210" s="88" t="n">
        <v>3.5</v>
      </c>
      <c r="G1210" s="88" t="n">
        <v>3.5</v>
      </c>
      <c r="H1210" s="88" t="n"/>
      <c r="I1210" s="88" t="n">
        <v>0.02</v>
      </c>
      <c r="J1210" s="88" t="n">
        <v>2.5</v>
      </c>
      <c r="K1210" s="88" t="n">
        <v>0.04</v>
      </c>
      <c r="L1210" s="88" t="n">
        <v>23.1</v>
      </c>
      <c r="M1210" s="270" t="n">
        <v>670</v>
      </c>
      <c r="N1210" s="63" t="n">
        <f aca="false" ca="false" dt2D="false" dtr="false" t="normal">F1210*M1210/1000</f>
        <v>2.345</v>
      </c>
    </row>
    <row customHeight="true" ht="11.25" outlineLevel="0" r="1211">
      <c r="A1211" s="88" t="s">
        <v>133</v>
      </c>
      <c r="B1211" s="89" t="s">
        <v>79</v>
      </c>
      <c r="C1211" s="90" t="n"/>
      <c r="D1211" s="90" t="n"/>
      <c r="E1211" s="88" t="s">
        <v>465</v>
      </c>
      <c r="F1211" s="88" t="n">
        <v>20</v>
      </c>
      <c r="G1211" s="88" t="n"/>
      <c r="H1211" s="88" t="n">
        <v>200</v>
      </c>
      <c r="I1211" s="88" t="n">
        <v>2.6</v>
      </c>
      <c r="J1211" s="88" t="n"/>
      <c r="K1211" s="88" t="n">
        <v>9.2</v>
      </c>
      <c r="L1211" s="88" t="n">
        <v>48.6</v>
      </c>
      <c r="M1211" s="270" t="n">
        <v>148</v>
      </c>
      <c r="N1211" s="63" t="n">
        <f aca="false" ca="false" dt2D="false" dtr="false" t="normal">F1211*M1211/1000</f>
        <v>2.96</v>
      </c>
    </row>
    <row outlineLevel="0" r="1212">
      <c r="A1212" s="88" t="n"/>
      <c r="B1212" s="91" t="s"/>
      <c r="C1212" s="92" t="n">
        <v>200</v>
      </c>
      <c r="D1212" s="92" t="n">
        <v>200</v>
      </c>
      <c r="E1212" s="88" t="s">
        <v>28</v>
      </c>
      <c r="F1212" s="88" t="n">
        <v>20</v>
      </c>
      <c r="G1212" s="88" t="n"/>
      <c r="H1212" s="88" t="n"/>
      <c r="I1212" s="88" t="n"/>
      <c r="J1212" s="88" t="n"/>
      <c r="K1212" s="88" t="n">
        <v>19.86</v>
      </c>
      <c r="L1212" s="88" t="n">
        <v>75.73</v>
      </c>
      <c r="M1212" s="270" t="n">
        <v>80</v>
      </c>
      <c r="N1212" s="63" t="n">
        <f aca="false" ca="false" dt2D="false" dtr="false" t="normal">F1212*M1212/1000</f>
        <v>1.6</v>
      </c>
    </row>
    <row outlineLevel="0" r="1213">
      <c r="A1213" s="88" t="n"/>
      <c r="B1213" s="84" t="s">
        <v>81</v>
      </c>
      <c r="C1213" s="84" t="s">
        <v>82</v>
      </c>
      <c r="D1213" s="84" t="s">
        <v>83</v>
      </c>
      <c r="E1213" s="104" t="s">
        <v>84</v>
      </c>
      <c r="F1213" s="104" t="n">
        <v>40</v>
      </c>
      <c r="G1213" s="104" t="n">
        <v>40</v>
      </c>
      <c r="H1213" s="88" t="n">
        <v>40</v>
      </c>
      <c r="I1213" s="83" t="n">
        <v>3.48</v>
      </c>
      <c r="J1213" s="83" t="n">
        <v>0.6</v>
      </c>
      <c r="K1213" s="83" t="n">
        <v>16</v>
      </c>
      <c r="L1213" s="83" t="n">
        <v>83.6</v>
      </c>
      <c r="M1213" s="270" t="n">
        <v>60</v>
      </c>
      <c r="N1213" s="63" t="n">
        <f aca="false" ca="false" dt2D="false" dtr="false" t="normal">F1213*M1213/1000</f>
        <v>2.4</v>
      </c>
    </row>
    <row outlineLevel="0" r="1214">
      <c r="A1214" s="88" t="n"/>
      <c r="B1214" s="84" t="n"/>
      <c r="C1214" s="84" t="n"/>
      <c r="D1214" s="84" t="n"/>
      <c r="E1214" s="83" t="s">
        <v>85</v>
      </c>
      <c r="F1214" s="83" t="n">
        <v>80</v>
      </c>
      <c r="G1214" s="83" t="n">
        <v>80</v>
      </c>
      <c r="H1214" s="85" t="n">
        <v>80</v>
      </c>
      <c r="I1214" s="83" t="n">
        <v>5.28</v>
      </c>
      <c r="J1214" s="83" t="n">
        <v>0.96</v>
      </c>
      <c r="K1214" s="83" t="n">
        <v>28.24</v>
      </c>
      <c r="L1214" s="83" t="n">
        <v>144.8</v>
      </c>
      <c r="M1214" s="270" t="n">
        <v>51</v>
      </c>
      <c r="N1214" s="63" t="n">
        <f aca="false" ca="false" dt2D="false" dtr="false" t="normal">F1214*M1214/1000</f>
        <v>4.08</v>
      </c>
    </row>
    <row customHeight="true" ht="14.25" outlineLevel="0" r="1215">
      <c r="A1215" s="203" t="n"/>
      <c r="B1215" s="105" t="s">
        <v>316</v>
      </c>
      <c r="C1215" s="204" t="n"/>
      <c r="D1215" s="204" t="n"/>
      <c r="E1215" s="105" t="s">
        <v>73</v>
      </c>
      <c r="F1215" s="108" t="n">
        <v>30</v>
      </c>
      <c r="G1215" s="108" t="n"/>
      <c r="H1215" s="108" t="n"/>
      <c r="I1215" s="108" t="n">
        <v>3.09</v>
      </c>
      <c r="J1215" s="108" t="n">
        <v>0.33</v>
      </c>
      <c r="K1215" s="108" t="n">
        <v>20.6</v>
      </c>
      <c r="L1215" s="108" t="n">
        <v>100.2</v>
      </c>
      <c r="M1215" s="298" t="n">
        <v>40</v>
      </c>
      <c r="N1215" s="63" t="n">
        <f aca="false" ca="false" dt2D="false" dtr="false" t="normal">F1215*M1215/1000</f>
        <v>1.2</v>
      </c>
    </row>
    <row outlineLevel="0" r="1216">
      <c r="A1216" s="203" t="n"/>
      <c r="B1216" s="112" t="s"/>
      <c r="C1216" s="205" t="n">
        <v>90</v>
      </c>
      <c r="D1216" s="205" t="n">
        <v>90</v>
      </c>
      <c r="E1216" s="105" t="s">
        <v>104</v>
      </c>
      <c r="F1216" s="108" t="n">
        <v>0.06</v>
      </c>
      <c r="G1216" s="108" t="n">
        <v>2</v>
      </c>
      <c r="H1216" s="108" t="n"/>
      <c r="I1216" s="108" t="n">
        <v>0.25</v>
      </c>
      <c r="J1216" s="108" t="n">
        <v>0.23</v>
      </c>
      <c r="K1216" s="108" t="n">
        <v>0.01</v>
      </c>
      <c r="L1216" s="108" t="n">
        <v>3.14</v>
      </c>
      <c r="M1216" s="298" t="n">
        <v>12</v>
      </c>
      <c r="N1216" s="63" t="n">
        <f aca="false" ca="false" dt2D="false" dtr="false" t="normal">F1216*M1216</f>
        <v>0.72</v>
      </c>
    </row>
    <row outlineLevel="0" r="1217">
      <c r="A1217" s="203" t="n"/>
      <c r="B1217" s="114" t="n"/>
      <c r="C1217" s="114" t="n"/>
      <c r="D1217" s="114" t="n"/>
      <c r="E1217" s="105" t="s">
        <v>114</v>
      </c>
      <c r="F1217" s="108" t="n">
        <v>12</v>
      </c>
      <c r="G1217" s="108" t="n"/>
      <c r="H1217" s="108" t="n"/>
      <c r="I1217" s="108" t="n">
        <v>0.38</v>
      </c>
      <c r="J1217" s="108" t="n">
        <v>1.34</v>
      </c>
      <c r="K1217" s="108" t="n">
        <v>0.38</v>
      </c>
      <c r="L1217" s="108" t="n">
        <v>6.96</v>
      </c>
      <c r="M1217" s="298" t="n">
        <v>65</v>
      </c>
      <c r="N1217" s="63" t="n">
        <f aca="false" ca="false" dt2D="false" dtr="false" t="normal">F1217*M1217/1000</f>
        <v>0.78</v>
      </c>
    </row>
    <row outlineLevel="0" r="1218">
      <c r="A1218" s="203" t="n"/>
      <c r="B1218" s="114" t="n"/>
      <c r="C1218" s="114" t="n"/>
      <c r="D1218" s="114" t="n"/>
      <c r="E1218" s="105" t="s">
        <v>28</v>
      </c>
      <c r="F1218" s="108" t="n">
        <v>9.6</v>
      </c>
      <c r="G1218" s="108" t="n"/>
      <c r="H1218" s="108" t="n"/>
      <c r="I1218" s="108" t="n"/>
      <c r="J1218" s="108" t="n"/>
      <c r="K1218" s="108" t="n">
        <v>9.5</v>
      </c>
      <c r="L1218" s="108" t="n">
        <v>36.3</v>
      </c>
      <c r="M1218" s="298" t="n">
        <v>80</v>
      </c>
      <c r="N1218" s="63" t="n">
        <f aca="false" ca="false" dt2D="false" dtr="false" t="normal">F1218*M1218/1000</f>
        <v>0.768</v>
      </c>
    </row>
    <row customHeight="true" ht="13.5" outlineLevel="0" r="1219">
      <c r="A1219" s="203" t="n"/>
      <c r="B1219" s="114" t="n"/>
      <c r="C1219" s="114" t="n"/>
      <c r="D1219" s="114" t="n"/>
      <c r="E1219" s="105" t="s">
        <v>139</v>
      </c>
      <c r="F1219" s="108" t="n">
        <v>1.2</v>
      </c>
      <c r="G1219" s="108" t="n"/>
      <c r="H1219" s="108" t="n"/>
      <c r="I1219" s="108" t="n"/>
      <c r="J1219" s="108" t="n"/>
      <c r="K1219" s="108" t="n"/>
      <c r="L1219" s="108" t="n"/>
      <c r="M1219" s="298" t="n">
        <v>400</v>
      </c>
      <c r="N1219" s="63" t="n">
        <f aca="false" ca="false" dt2D="false" dtr="false" t="normal">F1219*M1219/1000</f>
        <v>0.48</v>
      </c>
    </row>
    <row customHeight="true" ht="13.5" outlineLevel="0" r="1220">
      <c r="A1220" s="203" t="n"/>
      <c r="B1220" s="114" t="n"/>
      <c r="C1220" s="114" t="n"/>
      <c r="D1220" s="114" t="n"/>
      <c r="E1220" s="105" t="s">
        <v>31</v>
      </c>
      <c r="F1220" s="108" t="n">
        <v>2.5</v>
      </c>
      <c r="G1220" s="108" t="n"/>
      <c r="H1220" s="108" t="n"/>
      <c r="I1220" s="108" t="n">
        <v>0.02</v>
      </c>
      <c r="J1220" s="108" t="n">
        <v>1.8</v>
      </c>
      <c r="K1220" s="108" t="n">
        <v>0.03</v>
      </c>
      <c r="L1220" s="108" t="n">
        <v>16.5</v>
      </c>
      <c r="M1220" s="298" t="n">
        <v>670</v>
      </c>
      <c r="N1220" s="63" t="n">
        <f aca="false" ca="false" dt2D="false" dtr="false" t="normal">F1220*M1220/1000</f>
        <v>1.675</v>
      </c>
    </row>
    <row outlineLevel="0" r="1221">
      <c r="A1221" s="203" t="n"/>
      <c r="B1221" s="114" t="n"/>
      <c r="C1221" s="114" t="n"/>
      <c r="D1221" s="114" t="n"/>
      <c r="E1221" s="105" t="s">
        <v>57</v>
      </c>
      <c r="F1221" s="108" t="n">
        <v>75</v>
      </c>
      <c r="G1221" s="108" t="n">
        <v>60</v>
      </c>
      <c r="H1221" s="108" t="n"/>
      <c r="I1221" s="108" t="n">
        <v>1.08</v>
      </c>
      <c r="J1221" s="108" t="n"/>
      <c r="K1221" s="108" t="n">
        <v>2.7</v>
      </c>
      <c r="L1221" s="108" t="n">
        <v>16.2</v>
      </c>
      <c r="M1221" s="298" t="n">
        <v>40</v>
      </c>
      <c r="N1221" s="63" t="n">
        <f aca="false" ca="false" dt2D="false" dtr="false" t="normal">F1221*M1221/1000</f>
        <v>3</v>
      </c>
    </row>
    <row outlineLevel="0" r="1222">
      <c r="A1222" s="203" t="n"/>
      <c r="B1222" s="114" t="n"/>
      <c r="C1222" s="114" t="n"/>
      <c r="D1222" s="114" t="n"/>
      <c r="E1222" s="105" t="s">
        <v>318</v>
      </c>
      <c r="F1222" s="108" t="n">
        <v>3.5</v>
      </c>
      <c r="G1222" s="108" t="n">
        <v>2.9</v>
      </c>
      <c r="H1222" s="108" t="n"/>
      <c r="I1222" s="108" t="n">
        <v>0.04</v>
      </c>
      <c r="J1222" s="108" t="n"/>
      <c r="K1222" s="108" t="n">
        <v>0.26</v>
      </c>
      <c r="L1222" s="108" t="n">
        <v>1.18</v>
      </c>
      <c r="M1222" s="298" t="n">
        <v>40</v>
      </c>
      <c r="N1222" s="63" t="n">
        <f aca="false" ca="false" dt2D="false" dtr="false" t="normal">F1222*M1222/1000</f>
        <v>0.14</v>
      </c>
    </row>
    <row outlineLevel="0" r="1223">
      <c r="A1223" s="203" t="n"/>
      <c r="B1223" s="114" t="n"/>
      <c r="C1223" s="114" t="n"/>
      <c r="D1223" s="114" t="n"/>
      <c r="E1223" s="105" t="s">
        <v>30</v>
      </c>
      <c r="F1223" s="108" t="n">
        <v>1</v>
      </c>
      <c r="G1223" s="108" t="n"/>
      <c r="H1223" s="108" t="n"/>
      <c r="I1223" s="108" t="n"/>
      <c r="J1223" s="108" t="n"/>
      <c r="K1223" s="108" t="n"/>
      <c r="L1223" s="108" t="n"/>
      <c r="M1223" s="298" t="n">
        <v>16</v>
      </c>
      <c r="N1223" s="63" t="n">
        <f aca="false" ca="false" dt2D="false" dtr="false" t="normal">F1223*M1223/1000</f>
        <v>0.016</v>
      </c>
    </row>
    <row outlineLevel="0" r="1224">
      <c r="A1224" s="203" t="n"/>
      <c r="B1224" s="114" t="n"/>
      <c r="C1224" s="114" t="n"/>
      <c r="D1224" s="114" t="n"/>
      <c r="E1224" s="105" t="s">
        <v>31</v>
      </c>
      <c r="F1224" s="108" t="n">
        <v>12</v>
      </c>
      <c r="G1224" s="108" t="n"/>
      <c r="H1224" s="108" t="n"/>
      <c r="I1224" s="108" t="n">
        <v>0.09</v>
      </c>
      <c r="J1224" s="108" t="n"/>
      <c r="K1224" s="108" t="n">
        <v>0.15</v>
      </c>
      <c r="L1224" s="108" t="n">
        <v>78.6</v>
      </c>
      <c r="M1224" s="298" t="n">
        <v>670</v>
      </c>
      <c r="N1224" s="63" t="n">
        <f aca="false" ca="false" dt2D="false" dtr="false" t="normal">F1224*M1224/1000</f>
        <v>8.04</v>
      </c>
    </row>
    <row customHeight="true" ht="11.25" outlineLevel="0" r="1225">
      <c r="A1225" s="88" t="n"/>
      <c r="B1225" s="84" t="s">
        <v>404</v>
      </c>
      <c r="C1225" s="84" t="n">
        <v>100</v>
      </c>
      <c r="D1225" s="84" t="n">
        <v>100</v>
      </c>
      <c r="E1225" s="83" t="s">
        <v>404</v>
      </c>
      <c r="F1225" s="83" t="n">
        <v>100</v>
      </c>
      <c r="G1225" s="83" t="n">
        <v>100</v>
      </c>
      <c r="H1225" s="85" t="n"/>
      <c r="I1225" s="86" t="n">
        <v>0.2</v>
      </c>
      <c r="J1225" s="86" t="n">
        <v>5.4</v>
      </c>
      <c r="K1225" s="86" t="n">
        <v>32</v>
      </c>
      <c r="L1225" s="86" t="n">
        <v>144</v>
      </c>
      <c r="M1225" s="270" t="n">
        <v>500</v>
      </c>
      <c r="N1225" s="63" t="n">
        <f aca="false" ca="false" dt2D="false" dtr="false" t="normal">F1225*M1225/1000</f>
        <v>50</v>
      </c>
    </row>
    <row ht="21" outlineLevel="0" r="1226">
      <c r="A1226" s="88" t="n"/>
      <c r="B1226" s="187" t="s">
        <v>96</v>
      </c>
      <c r="C1226" s="187" t="n"/>
      <c r="D1226" s="187" t="n"/>
      <c r="E1226" s="93" t="n"/>
      <c r="F1226" s="93" t="n"/>
      <c r="G1226" s="93" t="n"/>
      <c r="H1226" s="93" t="n"/>
      <c r="I1226" s="261" t="e">
        <f aca="false" ca="false" dt2D="false" dtr="false" t="normal">I1225+#REF!+#REF!+#REF!+#REF!+#REF!+#REF!+#REF!</f>
        <v>#REF!</v>
      </c>
      <c r="J1226" s="261" t="e">
        <f aca="false" ca="false" dt2D="false" dtr="false" t="normal">J1225+#REF!+#REF!+#REF!+#REF!+#REF!+#REF!+#REF!</f>
        <v>#REF!</v>
      </c>
      <c r="K1226" s="261" t="e">
        <f aca="false" ca="false" dt2D="false" dtr="false" t="normal">K1225+#REF!+#REF!+#REF!+#REF!+#REF!+#REF!+#REF!</f>
        <v>#REF!</v>
      </c>
      <c r="L1226" s="261" t="e">
        <f aca="false" ca="false" dt2D="false" dtr="false" t="normal">L1225+#REF!+#REF!+#REF!+#REF!+#REF!+#REF!+#REF!</f>
        <v>#REF!</v>
      </c>
      <c r="M1226" s="356" t="n"/>
      <c r="N1226" s="79" t="n">
        <f aca="false" ca="false" dt2D="false" dtr="false" t="normal">SUM(N1188:N1225)</f>
        <v>172.5633</v>
      </c>
    </row>
    <row outlineLevel="0" r="1227">
      <c r="A1227" s="327" t="n"/>
      <c r="B1227" s="324" t="s">
        <v>266</v>
      </c>
      <c r="C1227" s="324" t="n"/>
      <c r="D1227" s="324" t="n"/>
      <c r="E1227" s="327" t="n"/>
      <c r="F1227" s="327" t="n"/>
      <c r="G1227" s="327" t="n"/>
      <c r="H1227" s="302" t="n"/>
      <c r="I1227" s="341" t="e">
        <f aca="false" ca="false" dt2D="false" dtr="false" t="normal">I1226+I1186</f>
        <v>#REF!</v>
      </c>
      <c r="J1227" s="341" t="e">
        <f aca="false" ca="false" dt2D="false" dtr="false" t="normal">J1226+J1186</f>
        <v>#REF!</v>
      </c>
      <c r="K1227" s="341" t="e">
        <f aca="false" ca="false" dt2D="false" dtr="false" t="normal">K1226+K1186</f>
        <v>#REF!</v>
      </c>
      <c r="L1227" s="341" t="e">
        <f aca="false" ca="false" dt2D="false" dtr="false" t="normal">L1226+L1186</f>
        <v>#REF!</v>
      </c>
      <c r="M1227" s="342" t="n"/>
      <c r="N1227" s="289" t="n">
        <f aca="false" ca="false" dt2D="false" dtr="false" t="normal">N1226+N1186</f>
        <v>253.15276</v>
      </c>
    </row>
    <row outlineLevel="0" r="1228">
      <c r="A1228" s="273" t="s">
        <v>466</v>
      </c>
      <c r="B1228" s="330" t="s"/>
      <c r="C1228" s="227" t="n"/>
      <c r="D1228" s="227" t="n"/>
      <c r="E1228" s="83" t="n"/>
      <c r="F1228" s="83" t="n"/>
      <c r="G1228" s="83" t="n"/>
      <c r="H1228" s="85" t="n"/>
      <c r="I1228" s="135" t="n"/>
      <c r="J1228" s="135" t="n"/>
      <c r="K1228" s="135" t="n"/>
      <c r="L1228" s="135" t="n"/>
      <c r="M1228" s="270" t="n"/>
      <c r="N1228" s="63" t="n"/>
    </row>
    <row outlineLevel="0" r="1229">
      <c r="A1229" s="83" t="s">
        <v>21</v>
      </c>
      <c r="B1229" s="84" t="n"/>
      <c r="C1229" s="84" t="n"/>
      <c r="D1229" s="84" t="n"/>
      <c r="E1229" s="83" t="n"/>
      <c r="F1229" s="83" t="n"/>
      <c r="G1229" s="83" t="n"/>
      <c r="H1229" s="85" t="n"/>
      <c r="I1229" s="83" t="n"/>
      <c r="J1229" s="83" t="n"/>
      <c r="K1229" s="83" t="n"/>
      <c r="L1229" s="83" t="n"/>
      <c r="M1229" s="270" t="n"/>
      <c r="N1229" s="63" t="n"/>
    </row>
    <row outlineLevel="0" r="1230">
      <c r="A1230" s="83" t="s">
        <v>22</v>
      </c>
      <c r="B1230" s="102" t="s">
        <v>216</v>
      </c>
      <c r="C1230" s="102" t="n"/>
      <c r="D1230" s="102" t="n"/>
      <c r="E1230" s="83" t="s">
        <v>217</v>
      </c>
      <c r="F1230" s="83" t="n">
        <v>33.3</v>
      </c>
      <c r="G1230" s="83" t="n">
        <v>33.3</v>
      </c>
      <c r="H1230" s="85" t="n"/>
      <c r="I1230" s="83" t="n">
        <v>3.4</v>
      </c>
      <c r="J1230" s="83" t="n">
        <v>0.33</v>
      </c>
      <c r="K1230" s="83" t="n">
        <v>22.5</v>
      </c>
      <c r="L1230" s="83" t="n">
        <v>109.2</v>
      </c>
      <c r="M1230" s="270" t="n">
        <v>52</v>
      </c>
      <c r="N1230" s="63" t="n">
        <f aca="false" ca="false" dt2D="false" dtr="false" t="normal">F1230*M1230/1000</f>
        <v>1.7316</v>
      </c>
    </row>
    <row outlineLevel="0" r="1231">
      <c r="A1231" s="83" t="n"/>
      <c r="B1231" s="139" t="s"/>
      <c r="C1231" s="140" t="s">
        <v>218</v>
      </c>
      <c r="D1231" s="140" t="s">
        <v>219</v>
      </c>
      <c r="E1231" s="83" t="s">
        <v>28</v>
      </c>
      <c r="F1231" s="83" t="n">
        <v>7.5</v>
      </c>
      <c r="G1231" s="83" t="n">
        <v>7.5</v>
      </c>
      <c r="H1231" s="85" t="n"/>
      <c r="I1231" s="83" t="s">
        <v>29</v>
      </c>
      <c r="J1231" s="83" t="s">
        <v>29</v>
      </c>
      <c r="K1231" s="83" t="n">
        <v>7.4</v>
      </c>
      <c r="L1231" s="83" t="n">
        <v>28.4</v>
      </c>
      <c r="M1231" s="270" t="n">
        <v>80</v>
      </c>
      <c r="N1231" s="63" t="n">
        <f aca="false" ca="false" dt2D="false" dtr="false" t="normal">F1231*M1231/1000</f>
        <v>0.6</v>
      </c>
    </row>
    <row outlineLevel="0" r="1232">
      <c r="A1232" s="83" t="n"/>
      <c r="B1232" s="103" t="n"/>
      <c r="C1232" s="103" t="n"/>
      <c r="D1232" s="103" t="n"/>
      <c r="E1232" s="83" t="s">
        <v>30</v>
      </c>
      <c r="F1232" s="83" t="n">
        <v>0.06</v>
      </c>
      <c r="G1232" s="83" t="n">
        <v>0.06</v>
      </c>
      <c r="H1232" s="85" t="n"/>
      <c r="I1232" s="83" t="n"/>
      <c r="J1232" s="83" t="n"/>
      <c r="K1232" s="83" t="n"/>
      <c r="L1232" s="83" t="n"/>
      <c r="M1232" s="270" t="n">
        <v>16</v>
      </c>
      <c r="N1232" s="63" t="n">
        <f aca="false" ca="false" dt2D="false" dtr="false" t="normal">F1232*M1232/1000</f>
        <v>0.00096</v>
      </c>
    </row>
    <row outlineLevel="0" r="1233">
      <c r="A1233" s="83" t="n"/>
      <c r="B1233" s="84" t="n"/>
      <c r="C1233" s="84" t="n"/>
      <c r="D1233" s="84" t="n"/>
      <c r="E1233" s="83" t="s">
        <v>27</v>
      </c>
      <c r="F1233" s="83" t="n">
        <v>73.8</v>
      </c>
      <c r="G1233" s="83" t="n">
        <v>73.8</v>
      </c>
      <c r="H1233" s="85" t="n"/>
      <c r="I1233" s="83" t="n">
        <v>2.08</v>
      </c>
      <c r="J1233" s="83" t="n">
        <v>2.36</v>
      </c>
      <c r="K1233" s="83" t="n">
        <v>3.49</v>
      </c>
      <c r="L1233" s="83" t="n">
        <v>42.8</v>
      </c>
      <c r="M1233" s="270" t="n">
        <v>65</v>
      </c>
      <c r="N1233" s="63" t="n">
        <f aca="false" ca="false" dt2D="false" dtr="false" t="normal">F1233*M1233/1000</f>
        <v>4.797</v>
      </c>
    </row>
    <row customHeight="true" ht="12" outlineLevel="0" r="1234">
      <c r="A1234" s="83" t="n"/>
      <c r="B1234" s="84" t="n"/>
      <c r="C1234" s="84" t="n"/>
      <c r="D1234" s="84" t="n"/>
      <c r="E1234" s="83" t="s">
        <v>31</v>
      </c>
      <c r="F1234" s="83" t="n">
        <v>5</v>
      </c>
      <c r="G1234" s="83" t="n">
        <v>5</v>
      </c>
      <c r="H1234" s="85" t="n"/>
      <c r="I1234" s="83" t="n">
        <v>0.04</v>
      </c>
      <c r="J1234" s="83" t="n">
        <v>3.6</v>
      </c>
      <c r="K1234" s="83" t="n">
        <v>0.28</v>
      </c>
      <c r="L1234" s="83" t="n">
        <v>33.05</v>
      </c>
      <c r="M1234" s="270" t="n">
        <v>670</v>
      </c>
      <c r="N1234" s="63" t="n">
        <f aca="false" ca="false" dt2D="false" dtr="false" t="normal">F1234*M1234/1000</f>
        <v>3.35</v>
      </c>
    </row>
    <row outlineLevel="0" r="1235">
      <c r="A1235" s="83" t="n"/>
      <c r="B1235" s="85" t="s">
        <v>464</v>
      </c>
      <c r="C1235" s="85" t="n"/>
      <c r="D1235" s="85" t="n"/>
      <c r="E1235" s="83" t="s">
        <v>464</v>
      </c>
      <c r="F1235" s="83" t="n">
        <v>50</v>
      </c>
      <c r="G1235" s="83" t="n"/>
      <c r="H1235" s="85" t="n"/>
      <c r="I1235" s="83" t="n"/>
      <c r="J1235" s="83" t="n"/>
      <c r="K1235" s="83" t="n"/>
      <c r="L1235" s="83" t="n">
        <v>50</v>
      </c>
      <c r="M1235" s="307" t="n">
        <v>130</v>
      </c>
      <c r="N1235" s="63" t="n">
        <f aca="false" ca="false" dt2D="false" dtr="false" t="normal">F1235*M1235/1000</f>
        <v>6.5</v>
      </c>
    </row>
    <row outlineLevel="0" r="1236">
      <c r="A1236" s="83" t="s">
        <v>32</v>
      </c>
      <c r="B1236" s="85" t="s">
        <v>33</v>
      </c>
      <c r="C1236" s="141" t="n">
        <v>200</v>
      </c>
      <c r="D1236" s="141" t="n">
        <v>200</v>
      </c>
      <c r="E1236" s="83" t="s">
        <v>34</v>
      </c>
      <c r="F1236" s="83" t="n">
        <v>4</v>
      </c>
      <c r="G1236" s="83" t="n"/>
      <c r="H1236" s="85" t="n"/>
      <c r="I1236" s="83" t="n">
        <v>0.19</v>
      </c>
      <c r="J1236" s="83" t="n">
        <v>0.14</v>
      </c>
      <c r="K1236" s="83" t="n">
        <v>0.3</v>
      </c>
      <c r="L1236" s="83" t="n"/>
      <c r="M1236" s="270" t="n">
        <v>271</v>
      </c>
      <c r="N1236" s="63" t="n">
        <f aca="false" ca="false" dt2D="false" dtr="false" t="normal">F1236*M1236/1000</f>
        <v>1.084</v>
      </c>
    </row>
    <row outlineLevel="0" r="1237">
      <c r="A1237" s="83" t="s">
        <v>35</v>
      </c>
      <c r="B1237" s="142" t="s"/>
      <c r="C1237" s="143" t="n"/>
      <c r="D1237" s="143" t="n"/>
      <c r="E1237" s="83" t="s">
        <v>114</v>
      </c>
      <c r="F1237" s="83" t="n">
        <v>100</v>
      </c>
      <c r="G1237" s="83" t="n"/>
      <c r="H1237" s="85" t="n"/>
      <c r="I1237" s="83" t="n">
        <v>2.82</v>
      </c>
      <c r="J1237" s="83" t="n">
        <v>3.2</v>
      </c>
      <c r="K1237" s="83" t="n">
        <v>4.73</v>
      </c>
      <c r="L1237" s="83" t="n">
        <v>58</v>
      </c>
      <c r="M1237" s="270" t="n">
        <v>65</v>
      </c>
      <c r="N1237" s="63" t="n">
        <f aca="false" ca="false" dt2D="false" dtr="false" t="normal">F1237*M1237/1000</f>
        <v>6.5</v>
      </c>
    </row>
    <row outlineLevel="0" r="1238">
      <c r="A1238" s="83" t="n"/>
      <c r="B1238" s="84" t="n"/>
      <c r="C1238" s="84" t="n"/>
      <c r="D1238" s="84" t="n"/>
      <c r="E1238" s="83" t="s">
        <v>28</v>
      </c>
      <c r="F1238" s="83" t="n">
        <v>20</v>
      </c>
      <c r="G1238" s="83" t="n"/>
      <c r="H1238" s="85" t="n"/>
      <c r="I1238" s="83" t="s">
        <v>29</v>
      </c>
      <c r="J1238" s="83" t="s">
        <v>29</v>
      </c>
      <c r="K1238" s="83" t="n">
        <v>19.96</v>
      </c>
      <c r="L1238" s="83" t="n">
        <v>75.8</v>
      </c>
      <c r="M1238" s="270" t="n">
        <v>80</v>
      </c>
      <c r="N1238" s="63" t="n">
        <f aca="false" ca="false" dt2D="false" dtr="false" t="normal">F1238*M1238/1000</f>
        <v>1.6</v>
      </c>
    </row>
    <row outlineLevel="0" r="1239">
      <c r="A1239" s="83" t="s">
        <v>36</v>
      </c>
      <c r="B1239" s="84" t="s">
        <v>37</v>
      </c>
      <c r="C1239" s="84" t="n">
        <v>70</v>
      </c>
      <c r="D1239" s="84" t="n">
        <v>90</v>
      </c>
      <c r="E1239" s="83" t="s">
        <v>38</v>
      </c>
      <c r="F1239" s="83" t="n">
        <v>80</v>
      </c>
      <c r="G1239" s="83" t="n">
        <v>80</v>
      </c>
      <c r="H1239" s="85" t="n"/>
      <c r="I1239" s="83" t="n">
        <v>6.96</v>
      </c>
      <c r="J1239" s="83" t="n">
        <v>1.2</v>
      </c>
      <c r="K1239" s="83" t="n">
        <v>32.96</v>
      </c>
      <c r="L1239" s="83" t="n">
        <v>181</v>
      </c>
      <c r="M1239" s="270" t="n">
        <v>60</v>
      </c>
      <c r="N1239" s="63" t="n">
        <f aca="false" ca="false" dt2D="false" dtr="false" t="normal">F1239*M1239/1000</f>
        <v>4.8</v>
      </c>
    </row>
    <row outlineLevel="0" r="1240">
      <c r="A1240" s="83" t="n"/>
      <c r="B1240" s="87" t="s"/>
      <c r="C1240" s="84" t="n">
        <v>10</v>
      </c>
      <c r="D1240" s="84" t="n">
        <v>10</v>
      </c>
      <c r="E1240" s="83" t="s">
        <v>39</v>
      </c>
      <c r="F1240" s="83" t="n">
        <v>10</v>
      </c>
      <c r="G1240" s="83" t="n"/>
      <c r="H1240" s="85" t="n"/>
      <c r="I1240" s="83" t="n">
        <v>2.68</v>
      </c>
      <c r="J1240" s="83" t="n">
        <v>2.57</v>
      </c>
      <c r="K1240" s="83" t="s">
        <v>29</v>
      </c>
      <c r="L1240" s="83" t="n">
        <v>33.79</v>
      </c>
      <c r="M1240" s="270" t="n">
        <v>650</v>
      </c>
      <c r="N1240" s="63" t="n">
        <f aca="false" ca="false" dt2D="false" dtr="false" t="normal">F1240*M1240/1000</f>
        <v>6.5</v>
      </c>
    </row>
    <row customHeight="true" ht="11.25" outlineLevel="0" r="1241">
      <c r="A1241" s="83" t="n"/>
      <c r="B1241" s="84" t="n"/>
      <c r="C1241" s="84" t="n">
        <v>10</v>
      </c>
      <c r="D1241" s="84" t="n">
        <v>10</v>
      </c>
      <c r="E1241" s="83" t="s">
        <v>40</v>
      </c>
      <c r="F1241" s="83" t="n">
        <v>10</v>
      </c>
      <c r="G1241" s="83" t="n"/>
      <c r="H1241" s="85" t="n"/>
      <c r="I1241" s="83" t="n">
        <v>0.08</v>
      </c>
      <c r="J1241" s="83" t="n">
        <v>7.25</v>
      </c>
      <c r="K1241" s="83" t="n">
        <v>0.26</v>
      </c>
      <c r="L1241" s="83" t="n">
        <v>66.1</v>
      </c>
      <c r="M1241" s="270" t="n">
        <v>670</v>
      </c>
      <c r="N1241" s="63" t="n">
        <f aca="false" ca="false" dt2D="false" dtr="false" t="normal">F1241*M1241/1000</f>
        <v>6.7</v>
      </c>
    </row>
    <row ht="22.5" outlineLevel="0" r="1242">
      <c r="A1242" s="83" t="n"/>
      <c r="B1242" s="84" t="s">
        <v>115</v>
      </c>
      <c r="C1242" s="84" t="n">
        <v>120</v>
      </c>
      <c r="D1242" s="84" t="n">
        <v>120</v>
      </c>
      <c r="E1242" s="83" t="s">
        <v>452</v>
      </c>
      <c r="F1242" s="83" t="n">
        <v>120</v>
      </c>
      <c r="G1242" s="83" t="n">
        <v>120</v>
      </c>
      <c r="H1242" s="85" t="n">
        <v>120</v>
      </c>
      <c r="I1242" s="83" t="n">
        <v>1.8</v>
      </c>
      <c r="J1242" s="83" t="n">
        <v>0.84</v>
      </c>
      <c r="K1242" s="83" t="n">
        <v>18.31</v>
      </c>
      <c r="L1242" s="83" t="n">
        <v>74.76</v>
      </c>
      <c r="M1242" s="270" t="n">
        <v>150</v>
      </c>
      <c r="N1242" s="63" t="n">
        <f aca="false" ca="false" dt2D="false" dtr="false" t="normal">F1242*M1242/1000</f>
        <v>18</v>
      </c>
    </row>
    <row outlineLevel="0" r="1243">
      <c r="A1243" s="83" t="s">
        <v>45</v>
      </c>
      <c r="B1243" s="84" t="s">
        <v>390</v>
      </c>
      <c r="C1243" s="84" t="n">
        <v>100</v>
      </c>
      <c r="D1243" s="84" t="n">
        <v>100</v>
      </c>
      <c r="E1243" s="83" t="s">
        <v>390</v>
      </c>
      <c r="F1243" s="83" t="n">
        <v>200</v>
      </c>
      <c r="G1243" s="83" t="n">
        <v>100</v>
      </c>
      <c r="H1243" s="85" t="n">
        <v>100</v>
      </c>
      <c r="I1243" s="83" t="n"/>
      <c r="J1243" s="83" t="n"/>
      <c r="K1243" s="83" t="n">
        <v>19</v>
      </c>
      <c r="L1243" s="83" t="n">
        <v>75</v>
      </c>
      <c r="M1243" s="270" t="n">
        <v>80</v>
      </c>
      <c r="N1243" s="63" t="n">
        <f aca="false" ca="false" dt2D="false" dtr="false" t="normal">F1243*M1243/1000</f>
        <v>16</v>
      </c>
    </row>
    <row customHeight="true" ht="11.25" outlineLevel="0" r="1244">
      <c r="A1244" s="119" t="s">
        <v>47</v>
      </c>
      <c r="B1244" s="120" t="s"/>
      <c r="C1244" s="145" t="n"/>
      <c r="D1244" s="145" t="n"/>
      <c r="E1244" s="83" t="n"/>
      <c r="F1244" s="83" t="n"/>
      <c r="G1244" s="83" t="n">
        <v>2</v>
      </c>
      <c r="H1244" s="85" t="n"/>
      <c r="I1244" s="135" t="e">
        <f aca="false" ca="false" dt2D="false" dtr="false" t="normal">#REF!+#REF!+#REF!+#REF!</f>
        <v>#REF!</v>
      </c>
      <c r="J1244" s="135" t="e">
        <f aca="false" ca="false" dt2D="false" dtr="false" t="normal">#REF!+#REF!+#REF!+#REF!</f>
        <v>#REF!</v>
      </c>
      <c r="K1244" s="135" t="e">
        <f aca="false" ca="false" dt2D="false" dtr="false" t="normal">#REF!+#REF!+#REF!+#REF!</f>
        <v>#REF!</v>
      </c>
      <c r="L1244" s="135" t="e">
        <f aca="false" ca="false" dt2D="false" dtr="false" t="normal">#REF!+#REF!+#REF!+#REF!</f>
        <v>#REF!</v>
      </c>
      <c r="M1244" s="311" t="n"/>
      <c r="N1244" s="79" t="n">
        <f aca="false" ca="false" dt2D="false" dtr="false" t="normal">SUM(N1230:N1243)</f>
        <v>78.16356</v>
      </c>
    </row>
    <row outlineLevel="0" r="1245">
      <c r="A1245" s="86" t="s">
        <v>48</v>
      </c>
      <c r="B1245" s="84" t="n"/>
      <c r="C1245" s="84" t="n"/>
      <c r="D1245" s="84" t="n"/>
      <c r="E1245" s="83" t="n"/>
      <c r="F1245" s="83" t="n"/>
      <c r="G1245" s="83" t="n"/>
      <c r="H1245" s="85" t="n"/>
      <c r="I1245" s="83" t="s">
        <v>99</v>
      </c>
      <c r="J1245" s="83" t="n"/>
      <c r="K1245" s="83" t="n"/>
      <c r="L1245" s="83" t="n"/>
      <c r="M1245" s="270" t="n"/>
      <c r="N1245" s="63" t="n"/>
    </row>
    <row outlineLevel="0" r="1246">
      <c r="A1246" s="83" t="s">
        <v>49</v>
      </c>
      <c r="B1246" s="141" t="s">
        <v>50</v>
      </c>
      <c r="C1246" s="141" t="n"/>
      <c r="D1246" s="141" t="n"/>
      <c r="E1246" s="83" t="s">
        <v>51</v>
      </c>
      <c r="F1246" s="83" t="n">
        <v>100</v>
      </c>
      <c r="G1246" s="83" t="n">
        <v>80</v>
      </c>
      <c r="H1246" s="85" t="n"/>
      <c r="I1246" s="83" t="n">
        <v>1.3</v>
      </c>
      <c r="J1246" s="83" t="n">
        <v>0.08</v>
      </c>
      <c r="K1246" s="83" t="n">
        <v>6.06</v>
      </c>
      <c r="L1246" s="83" t="n">
        <v>27.2</v>
      </c>
      <c r="M1246" s="270" t="n">
        <v>45</v>
      </c>
      <c r="N1246" s="63" t="n">
        <f aca="false" ca="false" dt2D="false" dtr="false" t="normal">F1246*M1246/1000</f>
        <v>4.5</v>
      </c>
    </row>
    <row outlineLevel="0" r="1247">
      <c r="A1247" s="83" t="n"/>
      <c r="B1247" s="228" t="s"/>
      <c r="C1247" s="229" t="n">
        <v>80</v>
      </c>
      <c r="D1247" s="229" t="n">
        <v>120</v>
      </c>
      <c r="E1247" s="83" t="s">
        <v>52</v>
      </c>
      <c r="F1247" s="83" t="n">
        <v>10</v>
      </c>
      <c r="G1247" s="83" t="n">
        <v>10</v>
      </c>
      <c r="H1247" s="85" t="n"/>
      <c r="I1247" s="83" t="n"/>
      <c r="J1247" s="83" t="n"/>
      <c r="K1247" s="83" t="n">
        <v>9.98</v>
      </c>
      <c r="L1247" s="83" t="n">
        <v>37.9</v>
      </c>
      <c r="M1247" s="278" t="n">
        <v>80</v>
      </c>
      <c r="N1247" s="63" t="n">
        <f aca="false" ca="false" dt2D="false" dtr="false" t="normal">F1247*M1247/1000</f>
        <v>0.8</v>
      </c>
    </row>
    <row outlineLevel="0" r="1248">
      <c r="A1248" s="83" t="n"/>
      <c r="B1248" s="143" t="n"/>
      <c r="C1248" s="143" t="n"/>
      <c r="D1248" s="143" t="n"/>
      <c r="E1248" s="83" t="s">
        <v>53</v>
      </c>
      <c r="F1248" s="83" t="n">
        <v>28.3</v>
      </c>
      <c r="G1248" s="83" t="n">
        <v>25</v>
      </c>
      <c r="H1248" s="85" t="n"/>
      <c r="I1248" s="83" t="n">
        <v>0.011</v>
      </c>
      <c r="J1248" s="83" t="n">
        <v>0.09</v>
      </c>
      <c r="K1248" s="83" t="n">
        <v>2.04</v>
      </c>
      <c r="L1248" s="83" t="n">
        <v>11.21</v>
      </c>
      <c r="M1248" s="270" t="n">
        <v>100</v>
      </c>
      <c r="N1248" s="63" t="n">
        <f aca="false" ca="false" dt2D="false" dtr="false" t="normal">F1248*M1248/1000</f>
        <v>2.83</v>
      </c>
    </row>
    <row outlineLevel="0" r="1249">
      <c r="A1249" s="83" t="n"/>
      <c r="B1249" s="85" t="n"/>
      <c r="C1249" s="85" t="n"/>
      <c r="D1249" s="85" t="n"/>
      <c r="E1249" s="83" t="s">
        <v>54</v>
      </c>
      <c r="F1249" s="83" t="n">
        <v>7</v>
      </c>
      <c r="G1249" s="83" t="n">
        <v>7</v>
      </c>
      <c r="H1249" s="85" t="n"/>
      <c r="I1249" s="83" t="n"/>
      <c r="J1249" s="83" t="n">
        <v>6.93</v>
      </c>
      <c r="K1249" s="83" t="n"/>
      <c r="L1249" s="83" t="n">
        <v>62.93</v>
      </c>
      <c r="M1249" s="278" t="n">
        <v>140</v>
      </c>
      <c r="N1249" s="63" t="n">
        <f aca="false" ca="false" dt2D="false" dtr="false" t="normal">F1249*M1249/1000</f>
        <v>0.98</v>
      </c>
    </row>
    <row ht="22.5" outlineLevel="0" r="1250">
      <c r="A1250" s="83" t="s">
        <v>220</v>
      </c>
      <c r="B1250" s="84" t="s">
        <v>221</v>
      </c>
      <c r="C1250" s="84" t="s">
        <v>304</v>
      </c>
      <c r="D1250" s="84" t="s">
        <v>304</v>
      </c>
      <c r="E1250" s="83" t="s">
        <v>57</v>
      </c>
      <c r="F1250" s="83" t="n">
        <v>62.5</v>
      </c>
      <c r="G1250" s="83" t="n">
        <v>50</v>
      </c>
      <c r="H1250" s="85" t="n"/>
      <c r="I1250" s="83" t="n">
        <v>0.15</v>
      </c>
      <c r="J1250" s="83" t="n">
        <v>0.05</v>
      </c>
      <c r="K1250" s="83" t="n">
        <v>2.85</v>
      </c>
      <c r="L1250" s="83" t="n">
        <v>13.5</v>
      </c>
      <c r="M1250" s="270" t="n">
        <v>40</v>
      </c>
      <c r="N1250" s="63" t="n">
        <f aca="false" ca="false" dt2D="false" dtr="false" t="normal">F1250*M1250/1000</f>
        <v>2.5</v>
      </c>
    </row>
    <row outlineLevel="0" r="1251">
      <c r="A1251" s="83" t="n"/>
      <c r="B1251" s="87" t="s"/>
      <c r="C1251" s="84" t="n"/>
      <c r="D1251" s="84" t="n"/>
      <c r="E1251" s="83" t="s">
        <v>51</v>
      </c>
      <c r="F1251" s="83" t="n">
        <v>12.5</v>
      </c>
      <c r="G1251" s="83" t="n">
        <v>10</v>
      </c>
      <c r="H1251" s="85" t="n"/>
      <c r="I1251" s="83" t="n">
        <v>0.12</v>
      </c>
      <c r="J1251" s="83" t="n">
        <v>0.05</v>
      </c>
      <c r="K1251" s="83" t="n">
        <v>6.3</v>
      </c>
      <c r="L1251" s="83" t="n">
        <v>3.4</v>
      </c>
      <c r="M1251" s="270" t="n">
        <v>45</v>
      </c>
      <c r="N1251" s="63" t="n">
        <f aca="false" ca="false" dt2D="false" dtr="false" t="normal">F1251*M1251/1000</f>
        <v>0.5625</v>
      </c>
    </row>
    <row outlineLevel="0" r="1252">
      <c r="A1252" s="83" t="n"/>
      <c r="B1252" s="84" t="n"/>
      <c r="C1252" s="84" t="n"/>
      <c r="D1252" s="84" t="n"/>
      <c r="E1252" s="83" t="s">
        <v>60</v>
      </c>
      <c r="F1252" s="83" t="n">
        <v>12</v>
      </c>
      <c r="G1252" s="83" t="n">
        <v>10</v>
      </c>
      <c r="H1252" s="85" t="n"/>
      <c r="I1252" s="83" t="n">
        <v>0.6</v>
      </c>
      <c r="J1252" s="83" t="n">
        <v>0.12</v>
      </c>
      <c r="K1252" s="83" t="n">
        <v>4.89</v>
      </c>
      <c r="L1252" s="83" t="n">
        <v>24.6</v>
      </c>
      <c r="M1252" s="270" t="n">
        <v>40</v>
      </c>
      <c r="N1252" s="63" t="n">
        <f aca="false" ca="false" dt2D="false" dtr="false" t="normal">F1252*M1252/1000</f>
        <v>0.48</v>
      </c>
    </row>
    <row outlineLevel="0" r="1253">
      <c r="A1253" s="83" t="n"/>
      <c r="B1253" s="84" t="n"/>
      <c r="C1253" s="84" t="n"/>
      <c r="D1253" s="84" t="n"/>
      <c r="E1253" s="83" t="s">
        <v>59</v>
      </c>
      <c r="F1253" s="83" t="n">
        <v>40</v>
      </c>
      <c r="G1253" s="83" t="n">
        <v>30</v>
      </c>
      <c r="H1253" s="85" t="n"/>
      <c r="I1253" s="83" t="n">
        <v>0.8</v>
      </c>
      <c r="J1253" s="83" t="n">
        <v>0.11</v>
      </c>
      <c r="K1253" s="83" t="n">
        <v>0.37</v>
      </c>
      <c r="L1253" s="83" t="n">
        <v>23.04</v>
      </c>
      <c r="M1253" s="270" t="n">
        <v>35</v>
      </c>
      <c r="N1253" s="63" t="n">
        <f aca="false" ca="false" dt2D="false" dtr="false" t="normal">F1253*M1253/1000</f>
        <v>1.4</v>
      </c>
    </row>
    <row outlineLevel="0" r="1254">
      <c r="A1254" s="83" t="n"/>
      <c r="B1254" s="84" t="n"/>
      <c r="C1254" s="84" t="n"/>
      <c r="D1254" s="84" t="n"/>
      <c r="E1254" s="83" t="s">
        <v>392</v>
      </c>
      <c r="F1254" s="83" t="n">
        <v>5</v>
      </c>
      <c r="G1254" s="83" t="n">
        <v>5</v>
      </c>
      <c r="H1254" s="85" t="n"/>
      <c r="I1254" s="83" t="n"/>
      <c r="J1254" s="83" t="n"/>
      <c r="K1254" s="83" t="n"/>
      <c r="L1254" s="83" t="n"/>
      <c r="M1254" s="270" t="n">
        <v>175</v>
      </c>
      <c r="N1254" s="63" t="n">
        <f aca="false" ca="false" dt2D="false" dtr="false" t="normal">F1254*M1254/1000</f>
        <v>0.875</v>
      </c>
    </row>
    <row outlineLevel="0" r="1255">
      <c r="A1255" s="83" t="n"/>
      <c r="B1255" s="84" t="n"/>
      <c r="C1255" s="84" t="n"/>
      <c r="D1255" s="84" t="n"/>
      <c r="E1255" s="83" t="s">
        <v>69</v>
      </c>
      <c r="F1255" s="83" t="n">
        <v>5</v>
      </c>
      <c r="G1255" s="83" t="n">
        <v>5</v>
      </c>
      <c r="H1255" s="85" t="n"/>
      <c r="I1255" s="83" t="n"/>
      <c r="J1255" s="83" t="n">
        <v>4.99</v>
      </c>
      <c r="K1255" s="83" t="n"/>
      <c r="L1255" s="83" t="n">
        <v>44.95</v>
      </c>
      <c r="M1255" s="270" t="n">
        <v>140</v>
      </c>
      <c r="N1255" s="63" t="n">
        <f aca="false" ca="false" dt2D="false" dtr="false" t="normal">F1255*M1255/1000</f>
        <v>0.7</v>
      </c>
    </row>
    <row outlineLevel="0" r="1256">
      <c r="A1256" s="83" t="n"/>
      <c r="B1256" s="84" t="n"/>
      <c r="C1256" s="84" t="n"/>
      <c r="D1256" s="84" t="n"/>
      <c r="E1256" s="83" t="s">
        <v>30</v>
      </c>
      <c r="F1256" s="83" t="n">
        <v>1</v>
      </c>
      <c r="G1256" s="83" t="n"/>
      <c r="H1256" s="85" t="n"/>
      <c r="I1256" s="83" t="n">
        <v>0.8</v>
      </c>
      <c r="J1256" s="83" t="n">
        <v>0.2</v>
      </c>
      <c r="K1256" s="83" t="n"/>
      <c r="L1256" s="83" t="n">
        <v>6</v>
      </c>
      <c r="M1256" s="270" t="n">
        <v>16</v>
      </c>
      <c r="N1256" s="63" t="n">
        <f aca="false" ca="false" dt2D="false" dtr="false" t="normal">F1256*M1256/1000</f>
        <v>0.016</v>
      </c>
    </row>
    <row outlineLevel="0" r="1257">
      <c r="A1257" s="83" t="n"/>
      <c r="B1257" s="84" t="n"/>
      <c r="C1257" s="84" t="n"/>
      <c r="D1257" s="84" t="n"/>
      <c r="E1257" s="83" t="s">
        <v>125</v>
      </c>
      <c r="F1257" s="83" t="n">
        <v>40</v>
      </c>
      <c r="G1257" s="83" t="n">
        <v>40</v>
      </c>
      <c r="H1257" s="85" t="n"/>
      <c r="I1257" s="83" t="n">
        <v>10</v>
      </c>
      <c r="J1257" s="83" t="n">
        <v>6.48</v>
      </c>
      <c r="K1257" s="83" t="s">
        <v>29</v>
      </c>
      <c r="L1257" s="83" t="n">
        <v>88.29</v>
      </c>
      <c r="M1257" s="270" t="n">
        <v>440</v>
      </c>
      <c r="N1257" s="63" t="n">
        <f aca="false" ca="false" dt2D="false" dtr="false" t="normal">F1257*M1257/1000</f>
        <v>17.6</v>
      </c>
    </row>
    <row outlineLevel="0" r="1258">
      <c r="A1258" s="83" t="n"/>
      <c r="B1258" s="84" t="n"/>
      <c r="C1258" s="84" t="n"/>
      <c r="D1258" s="84" t="n"/>
      <c r="E1258" s="83" t="s">
        <v>64</v>
      </c>
      <c r="F1258" s="83" t="n">
        <v>10</v>
      </c>
      <c r="G1258" s="83" t="n">
        <v>10</v>
      </c>
      <c r="H1258" s="85" t="n">
        <v>10</v>
      </c>
      <c r="I1258" s="83" t="n">
        <v>0.28</v>
      </c>
      <c r="J1258" s="83" t="n">
        <v>2</v>
      </c>
      <c r="K1258" s="83" t="n">
        <v>0.32</v>
      </c>
      <c r="L1258" s="83" t="n">
        <v>20.64</v>
      </c>
      <c r="M1258" s="270" t="n">
        <v>192</v>
      </c>
      <c r="N1258" s="63" t="n">
        <f aca="false" ca="false" dt2D="false" dtr="false" t="normal">F1258*M1258/1000</f>
        <v>1.92</v>
      </c>
    </row>
    <row outlineLevel="0" r="1259">
      <c r="A1259" s="83" t="s">
        <v>225</v>
      </c>
      <c r="B1259" s="85" t="s">
        <v>226</v>
      </c>
      <c r="C1259" s="141" t="n"/>
      <c r="D1259" s="141" t="n"/>
      <c r="E1259" s="83" t="s">
        <v>67</v>
      </c>
      <c r="F1259" s="83" t="n">
        <v>55.6</v>
      </c>
      <c r="G1259" s="83" t="n">
        <v>41.7</v>
      </c>
      <c r="H1259" s="85" t="n"/>
      <c r="I1259" s="83" t="n">
        <v>10.3</v>
      </c>
      <c r="J1259" s="83" t="n">
        <v>6.67</v>
      </c>
      <c r="K1259" s="83" t="n"/>
      <c r="L1259" s="83" t="n">
        <v>90.91</v>
      </c>
      <c r="M1259" s="270" t="n">
        <v>440</v>
      </c>
      <c r="N1259" s="63" t="n">
        <f aca="false" ca="false" dt2D="false" dtr="false" t="normal">F1259*M1259/1000</f>
        <v>24.464</v>
      </c>
    </row>
    <row outlineLevel="0" r="1260">
      <c r="A1260" s="83" t="n"/>
      <c r="B1260" s="142" t="s"/>
      <c r="C1260" s="377" t="n">
        <v>50</v>
      </c>
      <c r="D1260" s="377" t="n">
        <v>90</v>
      </c>
      <c r="E1260" s="83" t="s">
        <v>81</v>
      </c>
      <c r="F1260" s="83" t="n">
        <v>8</v>
      </c>
      <c r="G1260" s="83" t="n">
        <v>8</v>
      </c>
      <c r="H1260" s="85" t="n">
        <v>70</v>
      </c>
      <c r="I1260" s="83" t="n">
        <v>0.69</v>
      </c>
      <c r="J1260" s="83" t="n">
        <v>0.12</v>
      </c>
      <c r="K1260" s="83" t="n">
        <v>3.12</v>
      </c>
      <c r="L1260" s="83" t="n">
        <v>16.72</v>
      </c>
      <c r="M1260" s="270" t="n">
        <v>51</v>
      </c>
      <c r="N1260" s="63" t="n">
        <f aca="false" ca="false" dt2D="false" dtr="false" t="normal">F1260*M1260/1000</f>
        <v>0.408</v>
      </c>
    </row>
    <row outlineLevel="0" r="1261">
      <c r="A1261" s="83" t="n"/>
      <c r="B1261" s="84" t="n"/>
      <c r="C1261" s="84" t="n"/>
      <c r="D1261" s="84" t="n"/>
      <c r="E1261" s="83" t="s">
        <v>27</v>
      </c>
      <c r="F1261" s="83" t="n">
        <v>11</v>
      </c>
      <c r="G1261" s="83" t="n">
        <v>11</v>
      </c>
      <c r="H1261" s="85" t="n"/>
      <c r="I1261" s="83" t="n"/>
      <c r="J1261" s="83" t="n"/>
      <c r="K1261" s="83" t="n"/>
      <c r="L1261" s="83" t="n"/>
      <c r="M1261" s="270" t="n">
        <v>65</v>
      </c>
      <c r="N1261" s="63" t="n">
        <f aca="false" ca="false" dt2D="false" dtr="false" t="normal">F1261*M1261/1000</f>
        <v>0.715</v>
      </c>
    </row>
    <row outlineLevel="0" r="1262">
      <c r="A1262" s="83" t="n"/>
      <c r="B1262" s="84" t="n"/>
      <c r="C1262" s="84" t="n"/>
      <c r="D1262" s="84" t="n"/>
      <c r="E1262" s="83" t="s">
        <v>60</v>
      </c>
      <c r="F1262" s="83" t="n">
        <v>31</v>
      </c>
      <c r="G1262" s="83" t="n">
        <v>23.56</v>
      </c>
      <c r="H1262" s="85" t="n"/>
      <c r="I1262" s="83" t="n">
        <v>0.62</v>
      </c>
      <c r="J1262" s="83" t="n"/>
      <c r="K1262" s="83" t="n">
        <v>1.53</v>
      </c>
      <c r="L1262" s="83" t="n">
        <v>7.71</v>
      </c>
      <c r="M1262" s="270" t="n">
        <v>40</v>
      </c>
      <c r="N1262" s="63" t="n">
        <f aca="false" ca="false" dt2D="false" dtr="false" t="normal">F1262*M1262/1000</f>
        <v>1.24</v>
      </c>
    </row>
    <row outlineLevel="0" r="1263">
      <c r="A1263" s="83" t="n"/>
      <c r="B1263" s="84" t="n"/>
      <c r="C1263" s="84" t="n"/>
      <c r="D1263" s="84" t="n"/>
      <c r="E1263" s="83" t="s">
        <v>69</v>
      </c>
      <c r="F1263" s="83" t="n">
        <v>4</v>
      </c>
      <c r="G1263" s="83" t="n">
        <v>4</v>
      </c>
      <c r="H1263" s="85" t="n"/>
      <c r="I1263" s="83" t="n"/>
      <c r="J1263" s="83" t="n">
        <v>3.99</v>
      </c>
      <c r="K1263" s="83" t="n">
        <v>35.96</v>
      </c>
      <c r="L1263" s="83" t="n"/>
      <c r="M1263" s="270" t="n">
        <v>140</v>
      </c>
      <c r="N1263" s="63" t="n">
        <f aca="false" ca="false" dt2D="false" dtr="false" t="normal">F1263*M1263/1000</f>
        <v>0.56</v>
      </c>
    </row>
    <row outlineLevel="0" r="1264">
      <c r="A1264" s="83" t="n"/>
      <c r="B1264" s="84" t="n"/>
      <c r="C1264" s="84" t="n"/>
      <c r="D1264" s="84" t="n"/>
      <c r="E1264" s="83" t="s">
        <v>104</v>
      </c>
      <c r="F1264" s="83" t="n">
        <v>0.12</v>
      </c>
      <c r="G1264" s="83" t="n">
        <v>5</v>
      </c>
      <c r="H1264" s="85" t="n"/>
      <c r="I1264" s="83" t="n">
        <v>0.76</v>
      </c>
      <c r="J1264" s="83" t="n">
        <v>0.63</v>
      </c>
      <c r="K1264" s="83" t="n">
        <v>0.03</v>
      </c>
      <c r="L1264" s="83" t="n">
        <v>8.2</v>
      </c>
      <c r="M1264" s="270" t="n">
        <v>12</v>
      </c>
      <c r="N1264" s="63" t="n">
        <f aca="false" ca="false" dt2D="false" dtr="false" t="normal">F1264*M1264</f>
        <v>1.44</v>
      </c>
    </row>
    <row outlineLevel="0" r="1265">
      <c r="A1265" s="83" t="n"/>
      <c r="B1265" s="84" t="n"/>
      <c r="C1265" s="84" t="n"/>
      <c r="D1265" s="84" t="n"/>
      <c r="E1265" s="83" t="s">
        <v>106</v>
      </c>
      <c r="F1265" s="83" t="n">
        <v>6</v>
      </c>
      <c r="G1265" s="83" t="n">
        <v>6</v>
      </c>
      <c r="H1265" s="85" t="n"/>
      <c r="I1265" s="83" t="n">
        <v>0.52</v>
      </c>
      <c r="J1265" s="83" t="n">
        <v>0.08</v>
      </c>
      <c r="K1265" s="83" t="n">
        <v>2.32</v>
      </c>
      <c r="L1265" s="83" t="n">
        <v>12.54</v>
      </c>
      <c r="M1265" s="270" t="n">
        <v>100</v>
      </c>
      <c r="N1265" s="63" t="n">
        <f aca="false" ca="false" dt2D="false" dtr="false" t="normal">F1265*M1265/1000</f>
        <v>0.6</v>
      </c>
    </row>
    <row outlineLevel="0" r="1266">
      <c r="A1266" s="83" t="n"/>
      <c r="B1266" s="84" t="n"/>
      <c r="C1266" s="84" t="n"/>
      <c r="D1266" s="84" t="n"/>
      <c r="E1266" s="83" t="s">
        <v>69</v>
      </c>
      <c r="F1266" s="83" t="n">
        <v>4</v>
      </c>
      <c r="G1266" s="83" t="n">
        <v>4</v>
      </c>
      <c r="H1266" s="85" t="n"/>
      <c r="I1266" s="83" t="n"/>
      <c r="J1266" s="83" t="n"/>
      <c r="K1266" s="83" t="n">
        <v>3.99</v>
      </c>
      <c r="L1266" s="83" t="n">
        <v>35.96</v>
      </c>
      <c r="M1266" s="270" t="n">
        <v>140</v>
      </c>
      <c r="N1266" s="63" t="n">
        <f aca="false" ca="false" dt2D="false" dtr="false" t="normal">F1266*M1266/1000</f>
        <v>0.56</v>
      </c>
    </row>
    <row outlineLevel="0" r="1267">
      <c r="A1267" s="83" t="n"/>
      <c r="B1267" s="84" t="n"/>
      <c r="C1267" s="84" t="n"/>
      <c r="D1267" s="84" t="n"/>
      <c r="E1267" s="83" t="s">
        <v>69</v>
      </c>
      <c r="F1267" s="83" t="n">
        <v>1</v>
      </c>
      <c r="G1267" s="83" t="n"/>
      <c r="H1267" s="85" t="n"/>
      <c r="I1267" s="83" t="n"/>
      <c r="J1267" s="83" t="n">
        <v>1</v>
      </c>
      <c r="K1267" s="83" t="n"/>
      <c r="L1267" s="83" t="n">
        <v>8.99</v>
      </c>
      <c r="M1267" s="270" t="n">
        <v>140</v>
      </c>
      <c r="N1267" s="63" t="n">
        <f aca="false" ca="false" dt2D="false" dtr="false" t="normal">F1267*M1267/1000</f>
        <v>0.14</v>
      </c>
    </row>
    <row outlineLevel="0" r="1268">
      <c r="A1268" s="83" t="s">
        <v>130</v>
      </c>
      <c r="B1268" s="84" t="s">
        <v>230</v>
      </c>
      <c r="C1268" s="102" t="n">
        <v>80</v>
      </c>
      <c r="D1268" s="102" t="n">
        <v>120</v>
      </c>
      <c r="E1268" s="83" t="s">
        <v>132</v>
      </c>
      <c r="F1268" s="83" t="n">
        <v>47.6</v>
      </c>
      <c r="G1268" s="83" t="n">
        <v>47.6</v>
      </c>
      <c r="H1268" s="85" t="n"/>
      <c r="I1268" s="83" t="n">
        <v>5.99</v>
      </c>
      <c r="J1268" s="83" t="n">
        <v>1.55</v>
      </c>
      <c r="K1268" s="83" t="n">
        <v>29.76</v>
      </c>
      <c r="L1268" s="83" t="n">
        <v>157.9</v>
      </c>
      <c r="M1268" s="270" t="n">
        <v>100</v>
      </c>
      <c r="N1268" s="63" t="n">
        <f aca="false" ca="false" dt2D="false" dtr="false" t="normal">F1268*M1268/1000</f>
        <v>4.76</v>
      </c>
    </row>
    <row outlineLevel="0" r="1269">
      <c r="A1269" s="83" t="n"/>
      <c r="B1269" s="87" t="s"/>
      <c r="C1269" s="103" t="n"/>
      <c r="D1269" s="103" t="n"/>
      <c r="E1269" s="83" t="s">
        <v>31</v>
      </c>
      <c r="F1269" s="83" t="n">
        <v>5</v>
      </c>
      <c r="G1269" s="83" t="n">
        <v>5</v>
      </c>
      <c r="H1269" s="85" t="n"/>
      <c r="I1269" s="83" t="n">
        <v>0.04</v>
      </c>
      <c r="J1269" s="83" t="n">
        <v>3.6</v>
      </c>
      <c r="K1269" s="83" t="n">
        <v>0.13</v>
      </c>
      <c r="L1269" s="83" t="n">
        <v>33.6</v>
      </c>
      <c r="M1269" s="270" t="n">
        <v>670</v>
      </c>
      <c r="N1269" s="63" t="n">
        <f aca="false" ca="false" dt2D="false" dtr="false" t="normal">F1269*M1269/1000</f>
        <v>3.35</v>
      </c>
    </row>
    <row outlineLevel="0" r="1270">
      <c r="A1270" s="83" t="n"/>
      <c r="B1270" s="84" t="n"/>
      <c r="C1270" s="84" t="n"/>
      <c r="D1270" s="84" t="n"/>
      <c r="E1270" s="83" t="s">
        <v>30</v>
      </c>
      <c r="F1270" s="83" t="n">
        <v>1</v>
      </c>
      <c r="G1270" s="83" t="n">
        <v>1</v>
      </c>
      <c r="H1270" s="85" t="n"/>
      <c r="I1270" s="83" t="n"/>
      <c r="J1270" s="83" t="n"/>
      <c r="K1270" s="83" t="n"/>
      <c r="L1270" s="83" t="n"/>
      <c r="M1270" s="270" t="n">
        <v>16</v>
      </c>
      <c r="N1270" s="63" t="n">
        <f aca="false" ca="false" dt2D="false" dtr="false" t="normal">F1270*M1270/1000</f>
        <v>0.016</v>
      </c>
    </row>
    <row outlineLevel="0" r="1271">
      <c r="A1271" s="83" t="s">
        <v>171</v>
      </c>
      <c r="B1271" s="84" t="s">
        <v>172</v>
      </c>
      <c r="C1271" s="102" t="n"/>
      <c r="D1271" s="102" t="n"/>
      <c r="E1271" s="83" t="s">
        <v>53</v>
      </c>
      <c r="F1271" s="83" t="n">
        <v>25</v>
      </c>
      <c r="G1271" s="83" t="n">
        <v>22</v>
      </c>
      <c r="H1271" s="85" t="n"/>
      <c r="I1271" s="83" t="n">
        <v>0.1</v>
      </c>
      <c r="J1271" s="83" t="n">
        <v>0.09</v>
      </c>
      <c r="K1271" s="83" t="n">
        <v>2.2</v>
      </c>
      <c r="L1271" s="83" t="n">
        <v>9.9</v>
      </c>
      <c r="M1271" s="270" t="n">
        <v>100</v>
      </c>
      <c r="N1271" s="63" t="n">
        <f aca="false" ca="false" dt2D="false" dtr="false" t="normal">F1271*M1271/1000</f>
        <v>2.5</v>
      </c>
    </row>
    <row outlineLevel="0" r="1272">
      <c r="A1272" s="83" t="n"/>
      <c r="B1272" s="87" t="s"/>
      <c r="C1272" s="103" t="n">
        <v>200</v>
      </c>
      <c r="D1272" s="103" t="n">
        <v>200</v>
      </c>
      <c r="E1272" s="83" t="s">
        <v>28</v>
      </c>
      <c r="F1272" s="83" t="n">
        <v>20</v>
      </c>
      <c r="G1272" s="83" t="n">
        <v>20</v>
      </c>
      <c r="H1272" s="85" t="n"/>
      <c r="I1272" s="83" t="n"/>
      <c r="J1272" s="83" t="n"/>
      <c r="K1272" s="83" t="n">
        <v>19.96</v>
      </c>
      <c r="L1272" s="83" t="n">
        <v>75.8</v>
      </c>
      <c r="M1272" s="270" t="n">
        <v>80</v>
      </c>
      <c r="N1272" s="63" t="n">
        <f aca="false" ca="false" dt2D="false" dtr="false" t="normal">F1272*M1272/1000</f>
        <v>1.6</v>
      </c>
    </row>
    <row outlineLevel="0" r="1273">
      <c r="A1273" s="83" t="n"/>
      <c r="B1273" s="84" t="s">
        <v>81</v>
      </c>
      <c r="C1273" s="84" t="s">
        <v>82</v>
      </c>
      <c r="D1273" s="84" t="s">
        <v>83</v>
      </c>
      <c r="E1273" s="104" t="s">
        <v>84</v>
      </c>
      <c r="F1273" s="104" t="n">
        <v>40</v>
      </c>
      <c r="G1273" s="104" t="n">
        <v>40</v>
      </c>
      <c r="H1273" s="88" t="n">
        <v>40</v>
      </c>
      <c r="I1273" s="83" t="n">
        <v>3.48</v>
      </c>
      <c r="J1273" s="83" t="n">
        <v>0.6</v>
      </c>
      <c r="K1273" s="83" t="n">
        <v>16</v>
      </c>
      <c r="L1273" s="83" t="n">
        <v>83.6</v>
      </c>
      <c r="M1273" s="270" t="n">
        <v>60</v>
      </c>
      <c r="N1273" s="63" t="n">
        <f aca="false" ca="false" dt2D="false" dtr="false" t="normal">F1273*M1273/1000</f>
        <v>2.4</v>
      </c>
    </row>
    <row outlineLevel="0" r="1274">
      <c r="A1274" s="83" t="n"/>
      <c r="B1274" s="84" t="n"/>
      <c r="C1274" s="84" t="n"/>
      <c r="D1274" s="84" t="n"/>
      <c r="E1274" s="83" t="s">
        <v>85</v>
      </c>
      <c r="F1274" s="83" t="n">
        <v>80</v>
      </c>
      <c r="G1274" s="83" t="n">
        <v>80</v>
      </c>
      <c r="H1274" s="85" t="n">
        <v>80</v>
      </c>
      <c r="I1274" s="83" t="n">
        <v>5.28</v>
      </c>
      <c r="J1274" s="83" t="n">
        <v>0.96</v>
      </c>
      <c r="K1274" s="83" t="n">
        <v>28.24</v>
      </c>
      <c r="L1274" s="83" t="n">
        <v>144.8</v>
      </c>
      <c r="M1274" s="270" t="n">
        <v>51</v>
      </c>
      <c r="N1274" s="63" t="n">
        <f aca="false" ca="false" dt2D="false" dtr="false" t="normal">F1274*M1274/1000</f>
        <v>4.08</v>
      </c>
    </row>
    <row outlineLevel="0" r="1275">
      <c r="A1275" s="83" t="s">
        <v>467</v>
      </c>
      <c r="B1275" s="84" t="s">
        <v>365</v>
      </c>
      <c r="C1275" s="84" t="n"/>
      <c r="D1275" s="84" t="n"/>
      <c r="E1275" s="83" t="s">
        <v>73</v>
      </c>
      <c r="F1275" s="83" t="n">
        <v>26.4</v>
      </c>
      <c r="G1275" s="83" t="n"/>
      <c r="H1275" s="85" t="n"/>
      <c r="I1275" s="83" t="n">
        <v>2.71</v>
      </c>
      <c r="J1275" s="83" t="n">
        <v>0.29</v>
      </c>
      <c r="K1275" s="83" t="n">
        <v>18.13</v>
      </c>
      <c r="L1275" s="83" t="n">
        <v>88.18</v>
      </c>
      <c r="M1275" s="270" t="n">
        <v>40</v>
      </c>
      <c r="N1275" s="63" t="n">
        <f aca="false" ca="false" dt2D="false" dtr="false" t="normal">F1275*M1275/1000</f>
        <v>1.056</v>
      </c>
    </row>
    <row outlineLevel="0" r="1276">
      <c r="A1276" s="83" t="n"/>
      <c r="B1276" s="87" t="s"/>
      <c r="C1276" s="84" t="n">
        <v>50</v>
      </c>
      <c r="D1276" s="84" t="n">
        <v>50</v>
      </c>
      <c r="E1276" s="83" t="s">
        <v>28</v>
      </c>
      <c r="F1276" s="83" t="n">
        <v>6.6</v>
      </c>
      <c r="G1276" s="83" t="n"/>
      <c r="H1276" s="85" t="n"/>
      <c r="I1276" s="83" t="n"/>
      <c r="J1276" s="83" t="n"/>
      <c r="K1276" s="83" t="n">
        <v>6.58</v>
      </c>
      <c r="L1276" s="83" t="n">
        <v>25.01</v>
      </c>
      <c r="M1276" s="270" t="n">
        <v>80</v>
      </c>
      <c r="N1276" s="63" t="n">
        <f aca="false" ca="false" dt2D="false" dtr="false" t="normal">F1276*M1276/1000</f>
        <v>0.528</v>
      </c>
    </row>
    <row outlineLevel="0" r="1277">
      <c r="A1277" s="83" t="n"/>
      <c r="B1277" s="84" t="n"/>
      <c r="C1277" s="84" t="n"/>
      <c r="D1277" s="84" t="n"/>
      <c r="E1277" s="83" t="s">
        <v>31</v>
      </c>
      <c r="F1277" s="83" t="n">
        <v>5</v>
      </c>
      <c r="G1277" s="83" t="n"/>
      <c r="H1277" s="85" t="n"/>
      <c r="I1277" s="83" t="n">
        <v>0.04</v>
      </c>
      <c r="J1277" s="83" t="n">
        <v>3.34</v>
      </c>
      <c r="K1277" s="83" t="n">
        <v>0.12</v>
      </c>
      <c r="L1277" s="83" t="n">
        <v>30.41</v>
      </c>
      <c r="M1277" s="270" t="n">
        <v>670</v>
      </c>
      <c r="N1277" s="63" t="n">
        <f aca="false" ca="false" dt2D="false" dtr="false" t="normal">F1277*M1277/1000</f>
        <v>3.35</v>
      </c>
    </row>
    <row outlineLevel="0" r="1278">
      <c r="A1278" s="83" t="s">
        <v>468</v>
      </c>
      <c r="B1278" s="84" t="n"/>
      <c r="C1278" s="84" t="n"/>
      <c r="D1278" s="84" t="n"/>
      <c r="E1278" s="83" t="s">
        <v>104</v>
      </c>
      <c r="F1278" s="83" t="n">
        <v>0.13</v>
      </c>
      <c r="G1278" s="83" t="n">
        <v>4.5</v>
      </c>
      <c r="H1278" s="85" t="n"/>
      <c r="I1278" s="83" t="n">
        <v>0.14</v>
      </c>
      <c r="J1278" s="83" t="n">
        <v>0.13</v>
      </c>
      <c r="K1278" s="83" t="n">
        <v>0.25</v>
      </c>
      <c r="L1278" s="83" t="n">
        <v>3.07</v>
      </c>
      <c r="M1278" s="270" t="n">
        <v>12</v>
      </c>
      <c r="N1278" s="63" t="n">
        <f aca="false" ca="false" dt2D="false" dtr="false" t="normal">F1278*M1278</f>
        <v>1.56</v>
      </c>
    </row>
    <row outlineLevel="0" r="1279">
      <c r="A1279" s="83" t="n"/>
      <c r="B1279" s="84" t="n"/>
      <c r="C1279" s="84" t="n"/>
      <c r="D1279" s="84" t="n"/>
      <c r="E1279" s="83" t="s">
        <v>27</v>
      </c>
      <c r="F1279" s="83" t="n">
        <v>5.3</v>
      </c>
      <c r="G1279" s="83" t="n"/>
      <c r="H1279" s="85" t="n"/>
      <c r="I1279" s="83" t="n">
        <v>0.14</v>
      </c>
      <c r="J1279" s="83" t="n"/>
      <c r="K1279" s="83" t="n"/>
      <c r="L1279" s="83" t="n">
        <v>20.6</v>
      </c>
      <c r="M1279" s="270" t="n">
        <v>65</v>
      </c>
      <c r="N1279" s="63" t="n">
        <f aca="false" ca="false" dt2D="false" dtr="false" t="normal">F1279*M1279/1000</f>
        <v>0.3445</v>
      </c>
    </row>
    <row outlineLevel="0" r="1280">
      <c r="A1280" s="83" t="n"/>
      <c r="B1280" s="84" t="n"/>
      <c r="C1280" s="84" t="n"/>
      <c r="D1280" s="84" t="n"/>
      <c r="E1280" s="83" t="s">
        <v>30</v>
      </c>
      <c r="F1280" s="83" t="n">
        <v>0.003</v>
      </c>
      <c r="G1280" s="83" t="n"/>
      <c r="H1280" s="85" t="n"/>
      <c r="I1280" s="83" t="n"/>
      <c r="J1280" s="83" t="n"/>
      <c r="K1280" s="83" t="n"/>
      <c r="L1280" s="83" t="n"/>
      <c r="M1280" s="270" t="n">
        <v>16</v>
      </c>
      <c r="N1280" s="63" t="n">
        <f aca="false" ca="false" dt2D="false" dtr="false" t="normal">F1280*M1280/1000</f>
        <v>0.000048</v>
      </c>
    </row>
    <row outlineLevel="0" r="1281">
      <c r="A1281" s="83" t="n"/>
      <c r="B1281" s="84" t="n"/>
      <c r="C1281" s="84" t="n"/>
      <c r="D1281" s="84" t="n"/>
      <c r="E1281" s="83" t="s">
        <v>139</v>
      </c>
      <c r="F1281" s="83" t="n">
        <v>1.3</v>
      </c>
      <c r="G1281" s="83" t="n"/>
      <c r="H1281" s="85" t="n"/>
      <c r="I1281" s="83" t="n"/>
      <c r="J1281" s="83" t="n">
        <v>0.24</v>
      </c>
      <c r="K1281" s="83" t="n"/>
      <c r="L1281" s="83" t="n">
        <v>2.25</v>
      </c>
      <c r="M1281" s="270" t="n">
        <v>400</v>
      </c>
      <c r="N1281" s="63" t="n">
        <f aca="false" ca="false" dt2D="false" dtr="false" t="normal">F1281*M1281/1000</f>
        <v>0.52</v>
      </c>
    </row>
    <row outlineLevel="0" r="1282">
      <c r="A1282" s="83" t="n"/>
      <c r="B1282" s="84" t="n"/>
      <c r="C1282" s="84" t="n"/>
      <c r="D1282" s="84" t="n"/>
      <c r="E1282" s="83" t="s">
        <v>93</v>
      </c>
      <c r="F1282" s="83" t="n">
        <v>0.025</v>
      </c>
      <c r="G1282" s="83" t="n"/>
      <c r="H1282" s="85" t="n"/>
      <c r="I1282" s="83" t="n">
        <v>3.59</v>
      </c>
      <c r="J1282" s="83" t="n">
        <v>4.5</v>
      </c>
      <c r="K1282" s="83" t="n">
        <v>25.14</v>
      </c>
      <c r="L1282" s="83" t="n">
        <v>199.68</v>
      </c>
      <c r="M1282" s="270" t="n">
        <v>140</v>
      </c>
      <c r="N1282" s="63" t="n">
        <f aca="false" ca="false" dt2D="false" dtr="false" t="normal">F1282*M1282/1000</f>
        <v>0.0035</v>
      </c>
    </row>
    <row outlineLevel="0" r="1283">
      <c r="A1283" s="119" t="s">
        <v>140</v>
      </c>
      <c r="B1283" s="120" t="s"/>
      <c r="C1283" s="145" t="n"/>
      <c r="D1283" s="145" t="n"/>
      <c r="E1283" s="86" t="n"/>
      <c r="F1283" s="86" t="n"/>
      <c r="G1283" s="86" t="n"/>
      <c r="H1283" s="121" t="n"/>
      <c r="I1283" s="86" t="e">
        <f aca="false" ca="false" dt2D="false" dtr="false" t="normal">#REF!+#REF!+#REF!+#REF!+#REF!+#REF!+#REF!</f>
        <v>#REF!</v>
      </c>
      <c r="J1283" s="86" t="e">
        <f aca="false" ca="false" dt2D="false" dtr="false" t="normal">#REF!+#REF!+#REF!+#REF!+#REF!+#REF!+#REF!</f>
        <v>#REF!</v>
      </c>
      <c r="K1283" s="86" t="e">
        <f aca="false" ca="false" dt2D="false" dtr="false" t="normal">#REF!+#REF!+#REF!+#REF!+#REF!+#REF!+#REF!</f>
        <v>#REF!</v>
      </c>
      <c r="L1283" s="86" t="e">
        <f aca="false" ca="false" dt2D="false" dtr="false" t="normal">#REF!+#REF!+#REF!+#REF!+#REF!+#REF!+#REF!</f>
        <v>#REF!</v>
      </c>
      <c r="M1283" s="280" t="n"/>
      <c r="N1283" s="79" t="n">
        <f aca="false" ca="false" dt2D="false" dtr="false" t="normal">SUM(N1246:N1282)</f>
        <v>91.358548</v>
      </c>
    </row>
    <row ht="13.5" outlineLevel="0" r="1284">
      <c r="A1284" s="299" t="s">
        <v>97</v>
      </c>
      <c r="B1284" s="300" t="s"/>
      <c r="C1284" s="312" t="n"/>
      <c r="D1284" s="312" t="n"/>
      <c r="E1284" s="301" t="n"/>
      <c r="F1284" s="301" t="n"/>
      <c r="G1284" s="301" t="n"/>
      <c r="H1284" s="282" t="n"/>
      <c r="I1284" s="293" t="e">
        <f aca="false" ca="false" dt2D="false" dtr="false" t="normal">I1283+I1244</f>
        <v>#REF!</v>
      </c>
      <c r="J1284" s="293" t="e">
        <f aca="false" ca="false" dt2D="false" dtr="false" t="normal">J1283+J1244</f>
        <v>#REF!</v>
      </c>
      <c r="K1284" s="293" t="e">
        <f aca="false" ca="false" dt2D="false" dtr="false" t="normal">K1283+K1244</f>
        <v>#REF!</v>
      </c>
      <c r="L1284" s="293" t="e">
        <f aca="false" ca="false" dt2D="false" dtr="false" t="normal">L1283+L1244</f>
        <v>#REF!</v>
      </c>
      <c r="M1284" s="354" t="n"/>
      <c r="N1284" s="289" t="n">
        <f aca="false" ca="false" dt2D="false" dtr="false" t="normal">N1283+N1244</f>
        <v>169.522108</v>
      </c>
    </row>
    <row outlineLevel="0" r="1286">
      <c r="O1286" s="378" t="n"/>
    </row>
    <row ht="11.25" outlineLevel="0" r="1288">
      <c r="K1288" s="144" t="n"/>
      <c r="L1288" s="144" t="s"/>
      <c r="M1288" s="144" t="s"/>
    </row>
    <row outlineLevel="0" r="1291">
      <c r="H1291" s="144" t="n"/>
      <c r="M1291" s="265" t="s">
        <v>99</v>
      </c>
      <c r="N1291" s="144" t="n"/>
    </row>
  </sheetData>
  <mergeCells count="270">
    <mergeCell ref="A1:N1"/>
    <mergeCell ref="B11:B12"/>
    <mergeCell ref="B5:B7"/>
    <mergeCell ref="A4:B4"/>
    <mergeCell ref="A184:B184"/>
    <mergeCell ref="A182:B182"/>
    <mergeCell ref="A181:B181"/>
    <mergeCell ref="A169:A170"/>
    <mergeCell ref="A162:A164"/>
    <mergeCell ref="A135:B135"/>
    <mergeCell ref="A119:B119"/>
    <mergeCell ref="A118:B118"/>
    <mergeCell ref="A116:B116"/>
    <mergeCell ref="A115:B115"/>
    <mergeCell ref="B14:B15"/>
    <mergeCell ref="B21:B22"/>
    <mergeCell ref="B25:B26"/>
    <mergeCell ref="A19:B19"/>
    <mergeCell ref="A60:B60"/>
    <mergeCell ref="A61:B61"/>
    <mergeCell ref="B62:B63"/>
    <mergeCell ref="B71:B73"/>
    <mergeCell ref="B74:B75"/>
    <mergeCell ref="A79:B79"/>
    <mergeCell ref="B81:B82"/>
    <mergeCell ref="A58:B58"/>
    <mergeCell ref="A57:B57"/>
    <mergeCell ref="B49:B50"/>
    <mergeCell ref="B45:B46"/>
    <mergeCell ref="B41:B42"/>
    <mergeCell ref="B35:B36"/>
    <mergeCell ref="B288:B289"/>
    <mergeCell ref="B248:B249"/>
    <mergeCell ref="B209:B211"/>
    <mergeCell ref="B267:B268"/>
    <mergeCell ref="B574:B575"/>
    <mergeCell ref="B704:B705"/>
    <mergeCell ref="B624:B625"/>
    <mergeCell ref="B276:B277"/>
    <mergeCell ref="B384:B385"/>
    <mergeCell ref="B1246:B1247"/>
    <mergeCell ref="B1250:B1251"/>
    <mergeCell ref="B1236:B1237"/>
    <mergeCell ref="B1087:B1088"/>
    <mergeCell ref="B895:B896"/>
    <mergeCell ref="B1067:B1068"/>
    <mergeCell ref="B1211:B1212"/>
    <mergeCell ref="B793:B794"/>
    <mergeCell ref="B311:B312"/>
    <mergeCell ref="B581:B582"/>
    <mergeCell ref="B438:B439"/>
    <mergeCell ref="B198:B199"/>
    <mergeCell ref="B232:B233"/>
    <mergeCell ref="B908:B909"/>
    <mergeCell ref="B519:B521"/>
    <mergeCell ref="B947:B948"/>
    <mergeCell ref="B102:B103"/>
    <mergeCell ref="B205:B206"/>
    <mergeCell ref="B165:B166"/>
    <mergeCell ref="B737:B738"/>
    <mergeCell ref="B1130:B1131"/>
    <mergeCell ref="B833:B834"/>
    <mergeCell ref="B830:B831"/>
    <mergeCell ref="B1259:B1260"/>
    <mergeCell ref="B1188:B1189"/>
    <mergeCell ref="B1136:B1137"/>
    <mergeCell ref="B777:B778"/>
    <mergeCell ref="B1119:B1120"/>
    <mergeCell ref="B1091:B1092"/>
    <mergeCell ref="B1036:B1037"/>
    <mergeCell ref="B940:B941"/>
    <mergeCell ref="B974:B975"/>
    <mergeCell ref="B1003:B1004"/>
    <mergeCell ref="B633:B634"/>
    <mergeCell ref="B1032:B1033"/>
    <mergeCell ref="B459:B460"/>
    <mergeCell ref="B812:B813"/>
    <mergeCell ref="B561:B562"/>
    <mergeCell ref="B1029:B1030"/>
    <mergeCell ref="B1054:B1055"/>
    <mergeCell ref="B1151:B1152"/>
    <mergeCell ref="B1195:B1196"/>
    <mergeCell ref="B854:B855"/>
    <mergeCell ref="B434:B435"/>
    <mergeCell ref="B995:B996"/>
    <mergeCell ref="B263:B264"/>
    <mergeCell ref="B1057:B1058"/>
    <mergeCell ref="B752:B753"/>
    <mergeCell ref="B937:B939"/>
    <mergeCell ref="B513:B514"/>
    <mergeCell ref="B712:B713"/>
    <mergeCell ref="B967:B968"/>
    <mergeCell ref="B675:B677"/>
    <mergeCell ref="B162:B163"/>
    <mergeCell ref="B685:B686"/>
    <mergeCell ref="B617:B618"/>
    <mergeCell ref="B678:B679"/>
    <mergeCell ref="B641:B642"/>
    <mergeCell ref="B628:B629"/>
    <mergeCell ref="B130:B131"/>
    <mergeCell ref="B1089:B1090"/>
    <mergeCell ref="B646:B647"/>
    <mergeCell ref="B1016:B1017"/>
    <mergeCell ref="B494:B495"/>
    <mergeCell ref="B563:B564"/>
    <mergeCell ref="B453:B455"/>
    <mergeCell ref="B729:B730"/>
    <mergeCell ref="B120:B122"/>
    <mergeCell ref="B216:B217"/>
    <mergeCell ref="B590:B591"/>
    <mergeCell ref="B441:B442"/>
    <mergeCell ref="B587:B588"/>
    <mergeCell ref="B224:B225"/>
    <mergeCell ref="B614:B615"/>
    <mergeCell ref="B536:B537"/>
    <mergeCell ref="B417:B418"/>
    <mergeCell ref="B1180:B1181"/>
    <mergeCell ref="B413:B414"/>
    <mergeCell ref="B292:B293"/>
    <mergeCell ref="B394:B396"/>
    <mergeCell ref="B186:B188"/>
    <mergeCell ref="B320:B321"/>
    <mergeCell ref="B285:B286"/>
    <mergeCell ref="B644:B645"/>
    <mergeCell ref="B556:B557"/>
    <mergeCell ref="B359:B360"/>
    <mergeCell ref="B1271:B1272"/>
    <mergeCell ref="A1284:B1284"/>
    <mergeCell ref="A1283:B1283"/>
    <mergeCell ref="A1244:B1244"/>
    <mergeCell ref="A1172:B1172"/>
    <mergeCell ref="A1171:B1171"/>
    <mergeCell ref="A1228:B1228"/>
    <mergeCell ref="K1288:M1288"/>
    <mergeCell ref="A1168:B1168"/>
    <mergeCell ref="A1169:B1169"/>
    <mergeCell ref="A922:B922"/>
    <mergeCell ref="A923:B923"/>
    <mergeCell ref="A925:B925"/>
    <mergeCell ref="A926:B926"/>
    <mergeCell ref="A946:B946"/>
    <mergeCell ref="A987:B987"/>
    <mergeCell ref="A988:B988"/>
    <mergeCell ref="A909:A910"/>
    <mergeCell ref="A876:B876"/>
    <mergeCell ref="A853:B853"/>
    <mergeCell ref="A852:B852"/>
    <mergeCell ref="A850:B850"/>
    <mergeCell ref="A849:B849"/>
    <mergeCell ref="A837:A838"/>
    <mergeCell ref="A810:B810"/>
    <mergeCell ref="A791:B791"/>
    <mergeCell ref="A789:B789"/>
    <mergeCell ref="A788:B788"/>
    <mergeCell ref="A770:A772"/>
    <mergeCell ref="A727:B727"/>
    <mergeCell ref="A728:B728"/>
    <mergeCell ref="A742:B742"/>
    <mergeCell ref="A554:B554"/>
    <mergeCell ref="A555:B555"/>
    <mergeCell ref="A569:A573"/>
    <mergeCell ref="A606:B606"/>
    <mergeCell ref="A623:B623"/>
    <mergeCell ref="A648:A650"/>
    <mergeCell ref="A665:B665"/>
    <mergeCell ref="A683:B683"/>
    <mergeCell ref="A664:B664"/>
    <mergeCell ref="A433:B433"/>
    <mergeCell ref="A491:B491"/>
    <mergeCell ref="A512:B512"/>
    <mergeCell ref="A492:B492"/>
    <mergeCell ref="A432:B432"/>
    <mergeCell ref="A429:B429"/>
    <mergeCell ref="A430:B430"/>
    <mergeCell ref="A185:B185"/>
    <mergeCell ref="A203:B203"/>
    <mergeCell ref="A261:B261"/>
    <mergeCell ref="A247:B247"/>
    <mergeCell ref="A1156:A1157"/>
    <mergeCell ref="A1091:A1093"/>
    <mergeCell ref="A1084:A1086"/>
    <mergeCell ref="A1124:B1124"/>
    <mergeCell ref="A1108:B1108"/>
    <mergeCell ref="A1107:B1107"/>
    <mergeCell ref="A1066:B1066"/>
    <mergeCell ref="A1053:B1053"/>
    <mergeCell ref="A1052:B1052"/>
    <mergeCell ref="A1037:A1038"/>
    <mergeCell ref="A1125:A1129"/>
    <mergeCell ref="A392:B392"/>
    <mergeCell ref="A377:B377"/>
    <mergeCell ref="A376:B376"/>
    <mergeCell ref="A374:B374"/>
    <mergeCell ref="A373:B373"/>
    <mergeCell ref="A360:A361"/>
    <mergeCell ref="A329:A333"/>
    <mergeCell ref="A328:B328"/>
    <mergeCell ref="A327:B327"/>
    <mergeCell ref="A310:B310"/>
    <mergeCell ref="A309:B309"/>
    <mergeCell ref="A307:B307"/>
    <mergeCell ref="A306:B306"/>
    <mergeCell ref="B889:B890"/>
    <mergeCell ref="B770:B771"/>
    <mergeCell ref="B106:B107"/>
    <mergeCell ref="B1182:B1183"/>
    <mergeCell ref="B1173:B1175"/>
    <mergeCell ref="B1109:B1110"/>
    <mergeCell ref="B540:B541"/>
    <mergeCell ref="B802:B804"/>
    <mergeCell ref="B127:B128"/>
    <mergeCell ref="B195:B197"/>
    <mergeCell ref="B953:B955"/>
    <mergeCell ref="B883:B884"/>
    <mergeCell ref="B99:B100"/>
    <mergeCell ref="B805:B806"/>
    <mergeCell ref="B253:B254"/>
    <mergeCell ref="B594:B595"/>
    <mergeCell ref="B1275:B1276"/>
    <mergeCell ref="B1084:B1085"/>
    <mergeCell ref="B1155:B1156"/>
    <mergeCell ref="B1239:B1240"/>
    <mergeCell ref="B1230:B1231"/>
    <mergeCell ref="B387:B388"/>
    <mergeCell ref="B773:B774"/>
    <mergeCell ref="B1202:B1203"/>
    <mergeCell ref="B1215:B1216"/>
    <mergeCell ref="B757:B759"/>
    <mergeCell ref="B1268:B1269"/>
    <mergeCell ref="B472:B473"/>
    <mergeCell ref="B1208:B1209"/>
    <mergeCell ref="B446:B447"/>
    <mergeCell ref="B479:B480"/>
    <mergeCell ref="B666:B668"/>
    <mergeCell ref="B689:B691"/>
    <mergeCell ref="B1116:B1117"/>
    <mergeCell ref="B1142:B1143"/>
    <mergeCell ref="B1071:B1072"/>
    <mergeCell ref="B998:B999"/>
    <mergeCell ref="B346:B347"/>
    <mergeCell ref="B859:B860"/>
    <mergeCell ref="B877:B879"/>
    <mergeCell ref="B734:B735"/>
    <mergeCell ref="B648:B649"/>
    <mergeCell ref="B928:B929"/>
    <mergeCell ref="B323:B324"/>
    <mergeCell ref="B256:B257"/>
    <mergeCell ref="B744:B745"/>
    <mergeCell ref="B533:B534"/>
    <mergeCell ref="B1010:B1012"/>
    <mergeCell ref="B407:B408"/>
    <mergeCell ref="B970:B971"/>
    <mergeCell ref="B503:B505"/>
    <mergeCell ref="B868:B869"/>
    <mergeCell ref="B334:B335"/>
    <mergeCell ref="B1060:B1061"/>
    <mergeCell ref="B607:B608"/>
    <mergeCell ref="B137:B138"/>
    <mergeCell ref="B696:B697"/>
    <mergeCell ref="B989:B990"/>
    <mergeCell ref="B904:B905"/>
    <mergeCell ref="B871:B872"/>
    <mergeCell ref="B506:B507"/>
    <mergeCell ref="B378:B380"/>
    <mergeCell ref="B398:B399"/>
    <mergeCell ref="B421:B422"/>
    <mergeCell ref="B340:B341"/>
    <mergeCell ref="B317:B318"/>
    <mergeCell ref="B475:B476"/>
    <mergeCell ref="B355:B356"/>
  </mergeCells>
  <pageMargins bottom="0.160000011324883" footer="0.300000011920929" header="0.300000011920929" left="0.240000009536743" right="0.219999998807907" top="0.160000011324883"/>
  <pageSetup fitToHeight="1" fitToWidth="1" orientation="portrait" paperHeight="297mm" paperSize="9" paperWidth="210mm" scale="135"/>
</worksheet>
</file>

<file path=xl/worksheets/sheet3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1108"/>
  <sheetViews>
    <sheetView showZeros="true" workbookViewId="0"/>
  </sheetViews>
  <sheetFormatPr baseColWidth="8" customHeight="false" defaultColWidth="9.18181795113703" defaultRowHeight="11.25" zeroHeight="false"/>
  <cols>
    <col customWidth="true" max="1" min="1" outlineLevel="0" style="144" width="6.81818204886298"/>
    <col customWidth="true" max="2" min="2" outlineLevel="0" style="144" width="10.272727349621"/>
    <col customWidth="true" hidden="true" max="3" min="3" outlineLevel="0" style="144" width="5.27272718045481"/>
    <col customWidth="true" hidden="true" max="4" min="4" outlineLevel="0" style="144" width="5.45454530075802"/>
    <col customWidth="true" max="5" min="5" outlineLevel="0" style="144" width="16.8181823871953"/>
    <col customWidth="true" max="6" min="6" outlineLevel="0" style="144" width="4.4545454699242"/>
    <col customWidth="true" hidden="true" max="7" min="7" outlineLevel="0" style="144" width="4.4545454699242"/>
    <col customWidth="true" hidden="true" max="8" min="8" outlineLevel="0" style="264" width="4.18181812030321"/>
    <col customWidth="true" hidden="true" max="9" min="9" outlineLevel="0" style="144" width="7.27272751878717"/>
    <col customWidth="true" hidden="true" max="10" min="10" outlineLevel="0" style="144" width="7.81818154136443"/>
    <col customWidth="true" hidden="true" max="11" min="11" outlineLevel="0" style="144" width="9.45454563909038"/>
    <col customWidth="true" hidden="true" max="12" min="12" outlineLevel="0" style="144" width="11.454545300758"/>
    <col customWidth="true" max="13" min="13" outlineLevel="0" style="144" width="8.54545469924198"/>
    <col customWidth="true" max="14" min="14" outlineLevel="0" style="266" width="10.1818181203032"/>
    <col customWidth="true" max="16384" min="15" outlineLevel="0" style="144" width="9.18181795113703"/>
  </cols>
  <sheetData>
    <row customHeight="true" ht="21.75" outlineLevel="0" r="1">
      <c r="A1" s="267" t="n"/>
      <c r="B1" s="268" t="s"/>
      <c r="C1" s="268" t="s"/>
      <c r="D1" s="268" t="s"/>
      <c r="E1" s="268" t="s"/>
      <c r="F1" s="268" t="s"/>
      <c r="G1" s="268" t="s"/>
      <c r="H1" s="268" t="s"/>
      <c r="I1" s="268" t="s"/>
      <c r="J1" s="268" t="s"/>
      <c r="K1" s="268" t="s"/>
      <c r="L1" s="268" t="s"/>
      <c r="M1" s="268" t="s"/>
      <c r="N1" s="269" t="s"/>
    </row>
    <row customHeight="true" ht="21" outlineLevel="0" r="2">
      <c r="A2" s="121" t="s">
        <v>4</v>
      </c>
      <c r="B2" s="121" t="s">
        <v>5</v>
      </c>
      <c r="C2" s="121" t="s">
        <v>6</v>
      </c>
      <c r="D2" s="121" t="s">
        <v>6</v>
      </c>
      <c r="E2" s="121" t="s">
        <v>8</v>
      </c>
      <c r="F2" s="121" t="s">
        <v>9</v>
      </c>
      <c r="G2" s="121" t="s">
        <v>10</v>
      </c>
      <c r="H2" s="121" t="s">
        <v>11</v>
      </c>
      <c r="I2" s="121" t="s">
        <v>12</v>
      </c>
      <c r="J2" s="121" t="s">
        <v>13</v>
      </c>
      <c r="K2" s="121" t="s">
        <v>14</v>
      </c>
      <c r="L2" s="121" t="s">
        <v>15</v>
      </c>
      <c r="M2" s="63" t="s">
        <v>16</v>
      </c>
      <c r="N2" s="271" t="s">
        <v>17</v>
      </c>
      <c r="O2" s="272" t="n"/>
    </row>
    <row ht="31.5" outlineLevel="0" r="3">
      <c r="A3" s="85" t="n"/>
      <c r="B3" s="273" t="s">
        <v>18</v>
      </c>
      <c r="C3" s="121" t="s">
        <v>387</v>
      </c>
      <c r="D3" s="121" t="s">
        <v>20</v>
      </c>
      <c r="E3" s="85" t="n"/>
      <c r="F3" s="85" t="n"/>
      <c r="G3" s="85" t="n"/>
      <c r="H3" s="85" t="n"/>
      <c r="I3" s="85" t="n"/>
      <c r="J3" s="85" t="n"/>
      <c r="K3" s="85" t="n"/>
      <c r="L3" s="85" t="n"/>
      <c r="M3" s="63" t="n"/>
      <c r="N3" s="63" t="n"/>
    </row>
    <row outlineLevel="0" r="4">
      <c r="A4" s="83" t="s">
        <v>21</v>
      </c>
      <c r="B4" s="274" t="s"/>
      <c r="C4" s="83" t="n"/>
      <c r="D4" s="83" t="n"/>
      <c r="E4" s="83" t="n"/>
      <c r="F4" s="83" t="n"/>
      <c r="G4" s="83" t="n"/>
      <c r="H4" s="85" t="n"/>
      <c r="I4" s="83" t="n"/>
      <c r="J4" s="83" t="n"/>
      <c r="K4" s="83" t="n"/>
      <c r="L4" s="83" t="n"/>
      <c r="M4" s="63" t="n"/>
      <c r="N4" s="63" t="n"/>
    </row>
    <row outlineLevel="0" r="5">
      <c r="A5" s="83" t="s">
        <v>22</v>
      </c>
      <c r="B5" s="85" t="s">
        <v>23</v>
      </c>
      <c r="C5" s="141" t="n"/>
      <c r="D5" s="141" t="n"/>
      <c r="E5" s="83" t="s">
        <v>24</v>
      </c>
      <c r="F5" s="83" t="n">
        <v>16.6</v>
      </c>
      <c r="G5" s="83" t="n">
        <v>16.6</v>
      </c>
      <c r="H5" s="85" t="n"/>
      <c r="I5" s="83" t="n">
        <v>1.16</v>
      </c>
      <c r="J5" s="83" t="n">
        <v>0.42</v>
      </c>
      <c r="K5" s="83" t="n">
        <v>10.58</v>
      </c>
      <c r="L5" s="83" t="n">
        <v>52.55</v>
      </c>
      <c r="M5" s="63" t="n">
        <v>90</v>
      </c>
      <c r="N5" s="63" t="n">
        <f aca="false" ca="false" dt2D="false" dtr="false" t="normal">F5*M5/1000</f>
        <v>1.494</v>
      </c>
      <c r="O5" s="272" t="n"/>
    </row>
    <row customHeight="true" ht="12.75" outlineLevel="0" r="6">
      <c r="A6" s="83" t="n"/>
      <c r="B6" s="222" t="s"/>
      <c r="C6" s="229" t="s">
        <v>388</v>
      </c>
      <c r="D6" s="229" t="s">
        <v>389</v>
      </c>
      <c r="E6" s="83" t="s">
        <v>25</v>
      </c>
      <c r="F6" s="83" t="n">
        <v>18</v>
      </c>
      <c r="G6" s="83" t="n">
        <v>17.82</v>
      </c>
      <c r="H6" s="85" t="n"/>
      <c r="I6" s="83" t="n">
        <v>1.35</v>
      </c>
      <c r="J6" s="83" t="n">
        <v>0.46</v>
      </c>
      <c r="K6" s="83" t="n">
        <v>11.96</v>
      </c>
      <c r="L6" s="83" t="n">
        <v>56.98</v>
      </c>
      <c r="M6" s="63" t="n">
        <v>51</v>
      </c>
      <c r="N6" s="63" t="n">
        <f aca="false" ca="false" dt2D="false" dtr="false" t="normal">F6*M6/1000</f>
        <v>0.918</v>
      </c>
      <c r="O6" s="272" t="n"/>
    </row>
    <row customHeight="true" ht="21" outlineLevel="0" r="7">
      <c r="A7" s="83" t="n"/>
      <c r="B7" s="142" t="s"/>
      <c r="C7" s="143" t="n"/>
      <c r="D7" s="143" t="n"/>
      <c r="E7" s="83" t="s">
        <v>27</v>
      </c>
      <c r="F7" s="83" t="n">
        <v>72.9</v>
      </c>
      <c r="G7" s="83" t="n">
        <v>72.9</v>
      </c>
      <c r="H7" s="85" t="n"/>
      <c r="I7" s="83" t="n">
        <v>2.06</v>
      </c>
      <c r="J7" s="83" t="n">
        <v>1.87</v>
      </c>
      <c r="K7" s="83" t="n">
        <v>3.48</v>
      </c>
      <c r="L7" s="83" t="n">
        <v>42.28</v>
      </c>
      <c r="M7" s="63" t="n">
        <v>65</v>
      </c>
      <c r="N7" s="63" t="n">
        <f aca="false" ca="false" dt2D="false" dtr="false" t="normal">F7*M7/1000</f>
        <v>4.7385</v>
      </c>
      <c r="O7" s="272" t="n"/>
    </row>
    <row outlineLevel="0" r="8">
      <c r="A8" s="83" t="n"/>
      <c r="B8" s="85" t="n"/>
      <c r="C8" s="85" t="n"/>
      <c r="D8" s="85" t="n"/>
      <c r="E8" s="83" t="s">
        <v>28</v>
      </c>
      <c r="F8" s="83" t="n">
        <v>7.5</v>
      </c>
      <c r="G8" s="83" t="n">
        <v>7.5</v>
      </c>
      <c r="H8" s="85" t="n"/>
      <c r="I8" s="83" t="s">
        <v>29</v>
      </c>
      <c r="J8" s="83" t="s">
        <v>29</v>
      </c>
      <c r="K8" s="83" t="n">
        <v>7.48</v>
      </c>
      <c r="L8" s="83" t="n">
        <v>28.43</v>
      </c>
      <c r="M8" s="63" t="n">
        <v>80</v>
      </c>
      <c r="N8" s="63" t="n">
        <f aca="false" ca="false" dt2D="false" dtr="false" t="normal">F8*M8/1000</f>
        <v>0.6</v>
      </c>
      <c r="O8" s="272" t="n"/>
    </row>
    <row outlineLevel="0" r="9">
      <c r="A9" s="83" t="n"/>
      <c r="B9" s="85" t="n"/>
      <c r="C9" s="85" t="n"/>
      <c r="D9" s="85" t="n"/>
      <c r="E9" s="83" t="s">
        <v>30</v>
      </c>
      <c r="F9" s="83" t="n">
        <v>0.06</v>
      </c>
      <c r="G9" s="83" t="n">
        <v>0.06</v>
      </c>
      <c r="H9" s="85" t="n"/>
      <c r="I9" s="83" t="s">
        <v>29</v>
      </c>
      <c r="J9" s="83" t="s">
        <v>29</v>
      </c>
      <c r="K9" s="83" t="s">
        <v>29</v>
      </c>
      <c r="L9" s="83" t="s">
        <v>29</v>
      </c>
      <c r="M9" s="63" t="n">
        <v>16</v>
      </c>
      <c r="N9" s="63" t="n">
        <f aca="false" ca="false" dt2D="false" dtr="false" t="normal">F9*M9/1000</f>
        <v>0.00096</v>
      </c>
      <c r="O9" s="272" t="n"/>
    </row>
    <row outlineLevel="0" r="10">
      <c r="A10" s="83" t="n"/>
      <c r="B10" s="85" t="n"/>
      <c r="C10" s="85" t="n"/>
      <c r="D10" s="85" t="n"/>
      <c r="E10" s="83" t="s">
        <v>31</v>
      </c>
      <c r="F10" s="83" t="n">
        <v>5</v>
      </c>
      <c r="G10" s="83" t="n">
        <v>5</v>
      </c>
      <c r="H10" s="85" t="n"/>
      <c r="I10" s="83" t="n">
        <v>0.04</v>
      </c>
      <c r="J10" s="83" t="n">
        <v>3.63</v>
      </c>
      <c r="K10" s="83" t="n">
        <v>0.13</v>
      </c>
      <c r="L10" s="83" t="n">
        <v>33.05</v>
      </c>
      <c r="M10" s="63" t="n">
        <v>670</v>
      </c>
      <c r="N10" s="63" t="n">
        <f aca="false" ca="false" dt2D="false" dtr="false" t="normal">F10*M10/1000</f>
        <v>3.35</v>
      </c>
      <c r="O10" s="272" t="n"/>
    </row>
    <row outlineLevel="0" r="11">
      <c r="A11" s="83" t="s">
        <v>32</v>
      </c>
      <c r="B11" s="85" t="s">
        <v>33</v>
      </c>
      <c r="C11" s="141" t="n"/>
      <c r="D11" s="141" t="n"/>
      <c r="E11" s="83" t="s">
        <v>34</v>
      </c>
      <c r="F11" s="83" t="n">
        <v>4</v>
      </c>
      <c r="G11" s="83" t="n"/>
      <c r="H11" s="85" t="n"/>
      <c r="I11" s="83" t="n">
        <v>0.19</v>
      </c>
      <c r="J11" s="83" t="n">
        <v>0.14</v>
      </c>
      <c r="K11" s="83" t="n">
        <v>0.3</v>
      </c>
      <c r="L11" s="83" t="n"/>
      <c r="M11" s="63" t="n">
        <v>271</v>
      </c>
      <c r="N11" s="63" t="n">
        <v>1.4</v>
      </c>
      <c r="O11" s="272" t="n"/>
    </row>
    <row outlineLevel="0" r="12">
      <c r="A12" s="83" t="s">
        <v>35</v>
      </c>
      <c r="B12" s="142" t="s"/>
      <c r="C12" s="143" t="n">
        <v>200</v>
      </c>
      <c r="D12" s="143" t="n">
        <v>200</v>
      </c>
      <c r="E12" s="83" t="s">
        <v>27</v>
      </c>
      <c r="F12" s="83" t="n">
        <v>100</v>
      </c>
      <c r="G12" s="83" t="n"/>
      <c r="H12" s="85" t="n"/>
      <c r="I12" s="83" t="n">
        <v>2.82</v>
      </c>
      <c r="J12" s="83" t="n">
        <v>3.2</v>
      </c>
      <c r="K12" s="83" t="n">
        <v>4.73</v>
      </c>
      <c r="L12" s="83" t="n">
        <v>58</v>
      </c>
      <c r="M12" s="63" t="n">
        <v>65</v>
      </c>
      <c r="N12" s="63" t="n">
        <v>4.09</v>
      </c>
      <c r="O12" s="272" t="n"/>
    </row>
    <row outlineLevel="0" r="13">
      <c r="A13" s="83" t="n"/>
      <c r="B13" s="85" t="n"/>
      <c r="C13" s="85" t="n"/>
      <c r="D13" s="85" t="n"/>
      <c r="E13" s="83" t="s">
        <v>28</v>
      </c>
      <c r="F13" s="83" t="n">
        <v>20</v>
      </c>
      <c r="G13" s="83" t="n"/>
      <c r="H13" s="85" t="n"/>
      <c r="I13" s="83" t="s">
        <v>29</v>
      </c>
      <c r="J13" s="83" t="s">
        <v>29</v>
      </c>
      <c r="K13" s="83" t="n">
        <v>19.96</v>
      </c>
      <c r="L13" s="83" t="n">
        <v>75.8</v>
      </c>
      <c r="M13" s="63" t="n">
        <v>80</v>
      </c>
      <c r="N13" s="63" t="n">
        <v>1.06</v>
      </c>
      <c r="O13" s="272" t="n"/>
    </row>
    <row outlineLevel="0" r="14">
      <c r="A14" s="83" t="s">
        <v>36</v>
      </c>
      <c r="B14" s="85" t="s">
        <v>37</v>
      </c>
      <c r="C14" s="85" t="s">
        <v>82</v>
      </c>
      <c r="D14" s="85" t="s">
        <v>83</v>
      </c>
      <c r="E14" s="83" t="s">
        <v>38</v>
      </c>
      <c r="F14" s="83" t="n">
        <v>80</v>
      </c>
      <c r="G14" s="83" t="n">
        <v>80</v>
      </c>
      <c r="H14" s="85" t="n"/>
      <c r="I14" s="83" t="n">
        <v>6.96</v>
      </c>
      <c r="J14" s="83" t="n">
        <v>1.2</v>
      </c>
      <c r="K14" s="83" t="n">
        <v>32.96</v>
      </c>
      <c r="L14" s="83" t="n">
        <v>181</v>
      </c>
      <c r="M14" s="63" t="n">
        <v>60</v>
      </c>
      <c r="N14" s="63" t="n">
        <f aca="false" ca="false" dt2D="false" dtr="false" t="normal">F14*M14/1000</f>
        <v>4.8</v>
      </c>
      <c r="O14" s="272" t="n"/>
    </row>
    <row outlineLevel="0" r="15">
      <c r="A15" s="83" t="n"/>
      <c r="B15" s="142" t="s"/>
      <c r="C15" s="85" t="n"/>
      <c r="D15" s="85" t="n"/>
      <c r="E15" s="83" t="s">
        <v>39</v>
      </c>
      <c r="F15" s="83" t="n">
        <v>10</v>
      </c>
      <c r="G15" s="83" t="n"/>
      <c r="H15" s="85" t="n"/>
      <c r="I15" s="83" t="n">
        <v>2.68</v>
      </c>
      <c r="J15" s="83" t="n">
        <v>2.57</v>
      </c>
      <c r="K15" s="83" t="s">
        <v>29</v>
      </c>
      <c r="L15" s="83" t="n">
        <v>33.79</v>
      </c>
      <c r="M15" s="63" t="n">
        <v>650</v>
      </c>
      <c r="N15" s="63" t="n">
        <f aca="false" ca="false" dt2D="false" dtr="false" t="normal">F15*M15/1000</f>
        <v>6.5</v>
      </c>
      <c r="O15" s="272" t="n"/>
    </row>
    <row outlineLevel="0" r="16">
      <c r="A16" s="83" t="n"/>
      <c r="B16" s="85" t="n"/>
      <c r="C16" s="85" t="n"/>
      <c r="D16" s="85" t="n"/>
      <c r="E16" s="83" t="s">
        <v>40</v>
      </c>
      <c r="F16" s="83" t="n">
        <v>10</v>
      </c>
      <c r="G16" s="83" t="n"/>
      <c r="H16" s="85" t="n"/>
      <c r="I16" s="83" t="n">
        <v>0.08</v>
      </c>
      <c r="J16" s="83" t="n">
        <v>7.25</v>
      </c>
      <c r="K16" s="83" t="n">
        <v>0.26</v>
      </c>
      <c r="L16" s="83" t="n">
        <v>66.1</v>
      </c>
      <c r="M16" s="63" t="n">
        <v>670</v>
      </c>
      <c r="N16" s="63" t="n">
        <f aca="false" ca="false" dt2D="false" dtr="false" t="normal">F16*M16/1000</f>
        <v>6.7</v>
      </c>
      <c r="O16" s="272" t="n"/>
    </row>
    <row ht="22.5" outlineLevel="0" r="17">
      <c r="A17" s="83" t="n"/>
      <c r="B17" s="85" t="s">
        <v>43</v>
      </c>
      <c r="C17" s="85" t="s">
        <v>388</v>
      </c>
      <c r="D17" s="85" t="s">
        <v>389</v>
      </c>
      <c r="E17" s="83" t="s">
        <v>44</v>
      </c>
      <c r="F17" s="83" t="n">
        <v>120</v>
      </c>
      <c r="G17" s="83" t="n">
        <v>120</v>
      </c>
      <c r="H17" s="85" t="n">
        <v>120</v>
      </c>
      <c r="I17" s="83" t="n">
        <v>0.48</v>
      </c>
      <c r="J17" s="83" t="n">
        <v>0.42</v>
      </c>
      <c r="K17" s="83" t="n">
        <v>10.9</v>
      </c>
      <c r="L17" s="86" t="n">
        <v>47.52</v>
      </c>
      <c r="M17" s="63" t="n">
        <v>150</v>
      </c>
      <c r="N17" s="63" t="n">
        <f aca="false" ca="false" dt2D="false" dtr="false" t="normal">F17*M17/1000</f>
        <v>18</v>
      </c>
      <c r="O17" s="272" t="n"/>
    </row>
    <row outlineLevel="0" r="18">
      <c r="A18" s="83" t="s">
        <v>45</v>
      </c>
      <c r="B18" s="85" t="s">
        <v>390</v>
      </c>
      <c r="C18" s="85" t="n">
        <v>100</v>
      </c>
      <c r="D18" s="85" t="n">
        <v>100</v>
      </c>
      <c r="E18" s="83" t="s">
        <v>390</v>
      </c>
      <c r="F18" s="83" t="n">
        <v>200</v>
      </c>
      <c r="G18" s="83" t="n">
        <v>100</v>
      </c>
      <c r="H18" s="85" t="n">
        <v>100</v>
      </c>
      <c r="I18" s="83" t="n">
        <v>1</v>
      </c>
      <c r="J18" s="83" t="n"/>
      <c r="K18" s="83" t="n">
        <v>18.2</v>
      </c>
      <c r="L18" s="83" t="n">
        <v>76</v>
      </c>
      <c r="M18" s="63" t="n">
        <v>80</v>
      </c>
      <c r="N18" s="63" t="n">
        <f aca="false" ca="false" dt2D="false" dtr="false" t="normal">F18*M18/1000</f>
        <v>16</v>
      </c>
      <c r="O18" s="275" t="n"/>
    </row>
    <row outlineLevel="0" r="19">
      <c r="A19" s="121" t="s">
        <v>47</v>
      </c>
      <c r="B19" s="226" t="s"/>
      <c r="C19" s="227" t="n"/>
      <c r="D19" s="227" t="n"/>
      <c r="E19" s="86" t="n"/>
      <c r="F19" s="86" t="n"/>
      <c r="G19" s="86" t="n"/>
      <c r="H19" s="121" t="n"/>
      <c r="I19" s="86" t="n">
        <v>18.82</v>
      </c>
      <c r="J19" s="86" t="n">
        <v>21.16</v>
      </c>
      <c r="K19" s="86" t="n">
        <v>120.94</v>
      </c>
      <c r="L19" s="86" t="n">
        <v>751.5</v>
      </c>
      <c r="M19" s="79" t="n"/>
      <c r="N19" s="79" t="n">
        <f aca="false" ca="false" dt2D="false" dtr="false" t="normal">SUM(N5:N18)</f>
        <v>69.65146</v>
      </c>
      <c r="O19" s="277" t="n"/>
    </row>
    <row outlineLevel="0" r="20">
      <c r="A20" s="83" t="s">
        <v>48</v>
      </c>
      <c r="B20" s="85" t="n"/>
      <c r="C20" s="85" t="n"/>
      <c r="D20" s="85" t="n"/>
      <c r="E20" s="83" t="n"/>
      <c r="F20" s="83" t="n"/>
      <c r="G20" s="83" t="n"/>
      <c r="H20" s="85" t="n"/>
      <c r="I20" s="83" t="n"/>
      <c r="J20" s="83" t="n"/>
      <c r="K20" s="83" t="n"/>
      <c r="L20" s="83" t="n"/>
      <c r="M20" s="63" t="n"/>
      <c r="N20" s="79" t="n"/>
    </row>
    <row outlineLevel="0" r="21">
      <c r="A21" s="83" t="s">
        <v>49</v>
      </c>
      <c r="B21" s="141" t="s">
        <v>50</v>
      </c>
      <c r="C21" s="141" t="n"/>
      <c r="D21" s="141" t="n"/>
      <c r="E21" s="83" t="s">
        <v>51</v>
      </c>
      <c r="F21" s="83" t="n">
        <v>100</v>
      </c>
      <c r="G21" s="83" t="n">
        <v>80</v>
      </c>
      <c r="H21" s="85" t="n"/>
      <c r="I21" s="83" t="n">
        <v>1.3</v>
      </c>
      <c r="J21" s="83" t="n">
        <v>0.08</v>
      </c>
      <c r="K21" s="83" t="n">
        <v>6.06</v>
      </c>
      <c r="L21" s="83" t="n">
        <v>27.2</v>
      </c>
      <c r="M21" s="63" t="n">
        <v>45</v>
      </c>
      <c r="N21" s="63" t="n">
        <f aca="false" ca="false" dt2D="false" dtr="false" t="normal">F21*M21/1000</f>
        <v>4.5</v>
      </c>
    </row>
    <row ht="22.5" outlineLevel="0" r="22">
      <c r="A22" s="83" t="n"/>
      <c r="B22" s="228" t="s"/>
      <c r="C22" s="229" t="s">
        <v>391</v>
      </c>
      <c r="D22" s="229" t="s">
        <v>388</v>
      </c>
      <c r="E22" s="83" t="s">
        <v>52</v>
      </c>
      <c r="F22" s="83" t="n">
        <v>10</v>
      </c>
      <c r="G22" s="83" t="n">
        <v>10</v>
      </c>
      <c r="H22" s="85" t="n"/>
      <c r="I22" s="83" t="n"/>
      <c r="J22" s="83" t="n"/>
      <c r="K22" s="83" t="n">
        <v>9.98</v>
      </c>
      <c r="L22" s="83" t="n">
        <v>37.9</v>
      </c>
      <c r="M22" s="230" t="n">
        <v>80</v>
      </c>
      <c r="N22" s="63" t="n">
        <f aca="false" ca="false" dt2D="false" dtr="false" t="normal">F22*M22/1000</f>
        <v>0.8</v>
      </c>
    </row>
    <row outlineLevel="0" r="23">
      <c r="A23" s="83" t="n"/>
      <c r="B23" s="143" t="n"/>
      <c r="C23" s="143" t="n"/>
      <c r="D23" s="143" t="n"/>
      <c r="E23" s="83" t="s">
        <v>53</v>
      </c>
      <c r="F23" s="83" t="n">
        <v>28.3</v>
      </c>
      <c r="G23" s="83" t="n">
        <v>25</v>
      </c>
      <c r="H23" s="85" t="n"/>
      <c r="I23" s="83" t="n">
        <v>0.011</v>
      </c>
      <c r="J23" s="83" t="n">
        <v>0.09</v>
      </c>
      <c r="K23" s="83" t="n">
        <v>2.04</v>
      </c>
      <c r="L23" s="83" t="n">
        <v>11.21</v>
      </c>
      <c r="M23" s="63" t="n">
        <v>100</v>
      </c>
      <c r="N23" s="63" t="n">
        <f aca="false" ca="false" dt2D="false" dtr="false" t="normal">F23*M23/1000</f>
        <v>2.83</v>
      </c>
    </row>
    <row outlineLevel="0" r="24">
      <c r="A24" s="83" t="n"/>
      <c r="B24" s="85" t="n"/>
      <c r="C24" s="85" t="n"/>
      <c r="D24" s="85" t="n"/>
      <c r="E24" s="83" t="s">
        <v>54</v>
      </c>
      <c r="F24" s="83" t="n">
        <v>7</v>
      </c>
      <c r="G24" s="83" t="n">
        <v>7</v>
      </c>
      <c r="H24" s="85" t="n"/>
      <c r="I24" s="83" t="n"/>
      <c r="J24" s="83" t="n">
        <v>6.93</v>
      </c>
      <c r="K24" s="83" t="n"/>
      <c r="L24" s="83" t="n">
        <v>62.93</v>
      </c>
      <c r="M24" s="230" t="n">
        <v>140</v>
      </c>
      <c r="N24" s="63" t="n">
        <f aca="false" ca="false" dt2D="false" dtr="false" t="normal">F24*M24/1000</f>
        <v>0.98</v>
      </c>
      <c r="O24" s="275" t="n"/>
    </row>
    <row outlineLevel="0" r="25">
      <c r="A25" s="83" t="s">
        <v>55</v>
      </c>
      <c r="B25" s="85" t="s">
        <v>56</v>
      </c>
      <c r="C25" s="85" t="n"/>
      <c r="D25" s="85" t="n"/>
      <c r="E25" s="83" t="s">
        <v>57</v>
      </c>
      <c r="F25" s="83" t="n">
        <v>25</v>
      </c>
      <c r="G25" s="83" t="n">
        <v>20</v>
      </c>
      <c r="H25" s="85" t="n"/>
      <c r="I25" s="83" t="n">
        <v>0.45</v>
      </c>
      <c r="J25" s="83" t="n">
        <v>0.02</v>
      </c>
      <c r="K25" s="83" t="n">
        <v>1.14</v>
      </c>
      <c r="L25" s="83" t="n">
        <v>5.4</v>
      </c>
      <c r="M25" s="63" t="n">
        <v>40</v>
      </c>
      <c r="N25" s="63" t="n">
        <f aca="false" ca="false" dt2D="false" dtr="false" t="normal">F25*M25/1000</f>
        <v>1</v>
      </c>
      <c r="O25" s="272" t="n"/>
    </row>
    <row ht="22.5" outlineLevel="0" r="26">
      <c r="A26" s="83" t="n"/>
      <c r="B26" s="142" t="s"/>
      <c r="C26" s="85" t="s">
        <v>58</v>
      </c>
      <c r="D26" s="85" t="s">
        <v>58</v>
      </c>
      <c r="E26" s="83" t="s">
        <v>59</v>
      </c>
      <c r="F26" s="83" t="n">
        <v>100</v>
      </c>
      <c r="G26" s="83" t="n">
        <v>72</v>
      </c>
      <c r="H26" s="85" t="n"/>
      <c r="I26" s="83" t="n">
        <v>2</v>
      </c>
      <c r="J26" s="83" t="n">
        <v>0.29</v>
      </c>
      <c r="K26" s="83" t="n">
        <v>12.46</v>
      </c>
      <c r="L26" s="83" t="n">
        <v>57.6</v>
      </c>
      <c r="M26" s="63" t="n">
        <v>35</v>
      </c>
      <c r="N26" s="63" t="n">
        <f aca="false" ca="false" dt2D="false" dtr="false" t="normal">F26*M26/1000</f>
        <v>3.5</v>
      </c>
      <c r="O26" s="272" t="n"/>
    </row>
    <row outlineLevel="0" r="27">
      <c r="A27" s="83" t="n"/>
      <c r="B27" s="85" t="n"/>
      <c r="C27" s="85" t="n"/>
      <c r="D27" s="85" t="n"/>
      <c r="E27" s="83" t="s">
        <v>51</v>
      </c>
      <c r="F27" s="83" t="n">
        <v>12.5</v>
      </c>
      <c r="G27" s="83" t="n">
        <v>10</v>
      </c>
      <c r="H27" s="85" t="n"/>
      <c r="I27" s="83" t="n">
        <v>0.16</v>
      </c>
      <c r="J27" s="83" t="n">
        <v>0.009</v>
      </c>
      <c r="K27" s="83" t="n">
        <v>0.81</v>
      </c>
      <c r="L27" s="83" t="n">
        <v>3.26</v>
      </c>
      <c r="M27" s="63" t="n">
        <v>45</v>
      </c>
      <c r="N27" s="63" t="n">
        <f aca="false" ca="false" dt2D="false" dtr="false" t="normal">F27*M27/1000</f>
        <v>0.5625</v>
      </c>
      <c r="O27" s="272" t="n"/>
    </row>
    <row outlineLevel="0" r="28">
      <c r="A28" s="83" t="n"/>
      <c r="B28" s="85" t="n"/>
      <c r="C28" s="85" t="n"/>
      <c r="D28" s="85" t="n"/>
      <c r="E28" s="83" t="s">
        <v>60</v>
      </c>
      <c r="F28" s="83" t="n">
        <v>12</v>
      </c>
      <c r="G28" s="83" t="n">
        <v>10</v>
      </c>
      <c r="H28" s="85" t="n"/>
      <c r="I28" s="83" t="n">
        <v>0.17</v>
      </c>
      <c r="J28" s="83" t="n">
        <v>0.9</v>
      </c>
      <c r="K28" s="83" t="n">
        <v>0.804</v>
      </c>
      <c r="L28" s="83" t="n">
        <v>4.13</v>
      </c>
      <c r="M28" s="63" t="n">
        <v>40</v>
      </c>
      <c r="N28" s="63" t="n">
        <f aca="false" ca="false" dt2D="false" dtr="false" t="normal">F28*M28/1000</f>
        <v>0.48</v>
      </c>
      <c r="O28" s="272" t="n"/>
    </row>
    <row outlineLevel="0" r="29">
      <c r="A29" s="83" t="n"/>
      <c r="B29" s="85" t="n"/>
      <c r="C29" s="85" t="n"/>
      <c r="D29" s="85" t="n"/>
      <c r="E29" s="83" t="s">
        <v>61</v>
      </c>
      <c r="F29" s="83" t="n">
        <v>16.7</v>
      </c>
      <c r="G29" s="83" t="n">
        <v>15</v>
      </c>
      <c r="H29" s="85" t="n"/>
      <c r="I29" s="83" t="n">
        <v>0.13</v>
      </c>
      <c r="J29" s="83" t="n">
        <v>0.016</v>
      </c>
      <c r="K29" s="83" t="n">
        <v>0.384</v>
      </c>
      <c r="L29" s="83" t="n">
        <v>2.4</v>
      </c>
      <c r="M29" s="63" t="n">
        <v>137</v>
      </c>
      <c r="N29" s="63" t="n">
        <f aca="false" ca="false" dt2D="false" dtr="false" t="normal">F29*M29/1000</f>
        <v>2.2879</v>
      </c>
      <c r="O29" s="272" t="n"/>
    </row>
    <row outlineLevel="0" r="30">
      <c r="A30" s="83" t="n"/>
      <c r="B30" s="85" t="n"/>
      <c r="C30" s="85" t="n"/>
      <c r="D30" s="85" t="n"/>
      <c r="E30" s="83" t="s">
        <v>31</v>
      </c>
      <c r="F30" s="83" t="n">
        <v>5</v>
      </c>
      <c r="G30" s="83" t="n">
        <v>5</v>
      </c>
      <c r="H30" s="85" t="n"/>
      <c r="I30" s="83" t="n">
        <v>0.04</v>
      </c>
      <c r="J30" s="83" t="n">
        <v>3.63</v>
      </c>
      <c r="K30" s="83" t="n">
        <v>0.13</v>
      </c>
      <c r="L30" s="83" t="n">
        <v>33.05</v>
      </c>
      <c r="M30" s="63" t="n">
        <v>670</v>
      </c>
      <c r="N30" s="63" t="n">
        <f aca="false" ca="false" dt2D="false" dtr="false" t="normal">F30*M30/1000</f>
        <v>3.35</v>
      </c>
      <c r="O30" s="272" t="n"/>
    </row>
    <row outlineLevel="0" r="31">
      <c r="A31" s="83" t="n"/>
      <c r="B31" s="85" t="n"/>
      <c r="C31" s="85" t="n"/>
      <c r="D31" s="85" t="n"/>
      <c r="E31" s="83" t="s">
        <v>62</v>
      </c>
      <c r="F31" s="83" t="n">
        <v>179</v>
      </c>
      <c r="G31" s="83" t="n"/>
      <c r="H31" s="85" t="n"/>
      <c r="I31" s="83" t="n">
        <v>0.7</v>
      </c>
      <c r="J31" s="83" t="n">
        <v>0.17</v>
      </c>
      <c r="K31" s="83" t="n"/>
      <c r="L31" s="83" t="n">
        <v>5.25</v>
      </c>
      <c r="M31" s="63" t="n">
        <v>0</v>
      </c>
      <c r="N31" s="63" t="n">
        <f aca="false" ca="false" dt2D="false" dtr="false" t="normal">F31*M31/1000</f>
        <v>0</v>
      </c>
      <c r="O31" s="272" t="n"/>
    </row>
    <row outlineLevel="0" r="32">
      <c r="A32" s="83" t="n"/>
      <c r="B32" s="85" t="n"/>
      <c r="C32" s="85" t="n"/>
      <c r="D32" s="85" t="n"/>
      <c r="E32" s="83" t="s">
        <v>30</v>
      </c>
      <c r="F32" s="83" t="n">
        <v>1</v>
      </c>
      <c r="G32" s="83" t="n"/>
      <c r="H32" s="85" t="n"/>
      <c r="I32" s="83" t="s">
        <v>29</v>
      </c>
      <c r="J32" s="83" t="s">
        <v>29</v>
      </c>
      <c r="K32" s="83" t="s">
        <v>29</v>
      </c>
      <c r="L32" s="83" t="s">
        <v>29</v>
      </c>
      <c r="M32" s="63" t="n">
        <v>16</v>
      </c>
      <c r="N32" s="63" t="n">
        <f aca="false" ca="false" dt2D="false" dtr="false" t="normal">F32*M32/1000</f>
        <v>0.016</v>
      </c>
      <c r="O32" s="272" t="n"/>
    </row>
    <row outlineLevel="0" r="33">
      <c r="A33" s="83" t="n"/>
      <c r="B33" s="85" t="n"/>
      <c r="C33" s="85" t="n"/>
      <c r="D33" s="85" t="n"/>
      <c r="E33" s="83" t="s">
        <v>63</v>
      </c>
      <c r="F33" s="83" t="n">
        <v>40</v>
      </c>
      <c r="G33" s="83" t="n">
        <v>40.5</v>
      </c>
      <c r="H33" s="85" t="n"/>
      <c r="I33" s="83" t="n">
        <v>10</v>
      </c>
      <c r="J33" s="83" t="n">
        <v>6.48</v>
      </c>
      <c r="K33" s="83" t="s">
        <v>29</v>
      </c>
      <c r="L33" s="83" t="n">
        <v>88.29</v>
      </c>
      <c r="M33" s="63" t="n">
        <v>440</v>
      </c>
      <c r="N33" s="63" t="n">
        <f aca="false" ca="false" dt2D="false" dtr="false" t="normal">F33*M33/1000</f>
        <v>17.6</v>
      </c>
      <c r="O33" s="272" t="n"/>
    </row>
    <row outlineLevel="0" r="34">
      <c r="A34" s="83" t="n"/>
      <c r="B34" s="85" t="n"/>
      <c r="C34" s="85" t="n"/>
      <c r="D34" s="85" t="n"/>
      <c r="E34" s="83" t="s">
        <v>64</v>
      </c>
      <c r="F34" s="83" t="n">
        <v>10</v>
      </c>
      <c r="G34" s="83" t="n">
        <v>10</v>
      </c>
      <c r="H34" s="85" t="n">
        <v>10</v>
      </c>
      <c r="I34" s="83" t="n">
        <v>0.24</v>
      </c>
      <c r="J34" s="83" t="n">
        <v>2</v>
      </c>
      <c r="K34" s="83" t="n">
        <v>0.32</v>
      </c>
      <c r="L34" s="83" t="n">
        <v>20.64</v>
      </c>
      <c r="M34" s="63" t="n">
        <v>190</v>
      </c>
      <c r="N34" s="63" t="n">
        <f aca="false" ca="false" dt2D="false" dtr="false" t="normal">F34*M34/1000</f>
        <v>1.9</v>
      </c>
      <c r="O34" s="275" t="n"/>
    </row>
    <row outlineLevel="0" r="35">
      <c r="A35" s="83" t="s">
        <v>65</v>
      </c>
      <c r="B35" s="141" t="s">
        <v>66</v>
      </c>
      <c r="C35" s="141" t="n"/>
      <c r="D35" s="141" t="n"/>
      <c r="E35" s="83" t="s">
        <v>67</v>
      </c>
      <c r="F35" s="83" t="n">
        <v>110</v>
      </c>
      <c r="G35" s="83" t="n">
        <v>79.18</v>
      </c>
      <c r="H35" s="85" t="n"/>
      <c r="I35" s="83" t="n">
        <v>16.89</v>
      </c>
      <c r="J35" s="83" t="n">
        <v>12.9</v>
      </c>
      <c r="K35" s="83" t="n"/>
      <c r="L35" s="83" t="n">
        <v>165.5</v>
      </c>
      <c r="M35" s="63" t="n">
        <v>440</v>
      </c>
      <c r="N35" s="63" t="n">
        <f aca="false" ca="false" dt2D="false" dtr="false" t="normal">F35*M35/1000</f>
        <v>48.4</v>
      </c>
      <c r="O35" s="272" t="n"/>
    </row>
    <row outlineLevel="0" r="36">
      <c r="A36" s="83" t="n"/>
      <c r="B36" s="228" t="s"/>
      <c r="C36" s="229" t="s">
        <v>68</v>
      </c>
      <c r="D36" s="229" t="s">
        <v>68</v>
      </c>
      <c r="E36" s="83" t="s">
        <v>69</v>
      </c>
      <c r="F36" s="83" t="n">
        <v>5</v>
      </c>
      <c r="G36" s="83" t="n">
        <v>5</v>
      </c>
      <c r="H36" s="85" t="n"/>
      <c r="I36" s="83" t="s">
        <v>29</v>
      </c>
      <c r="J36" s="83" t="n">
        <v>4.99</v>
      </c>
      <c r="K36" s="83" t="s">
        <v>29</v>
      </c>
      <c r="L36" s="83" t="n">
        <v>44.95</v>
      </c>
      <c r="M36" s="63" t="n">
        <v>140</v>
      </c>
      <c r="N36" s="63" t="n">
        <f aca="false" ca="false" dt2D="false" dtr="false" t="normal">F36*M36/1000</f>
        <v>0.7</v>
      </c>
      <c r="O36" s="272" t="n"/>
    </row>
    <row outlineLevel="0" r="37">
      <c r="A37" s="83" t="n"/>
      <c r="B37" s="143" t="n"/>
      <c r="C37" s="143" t="n"/>
      <c r="D37" s="143" t="n"/>
      <c r="E37" s="83" t="s">
        <v>70</v>
      </c>
      <c r="F37" s="83" t="n">
        <v>18</v>
      </c>
      <c r="G37" s="83" t="n">
        <v>15.12</v>
      </c>
      <c r="H37" s="85" t="n"/>
      <c r="I37" s="83" t="n">
        <v>0.25</v>
      </c>
      <c r="J37" s="83" t="s">
        <v>29</v>
      </c>
      <c r="K37" s="83" t="n">
        <v>1.48</v>
      </c>
      <c r="L37" s="83" t="n">
        <v>6.2</v>
      </c>
      <c r="M37" s="63" t="n">
        <v>40</v>
      </c>
      <c r="N37" s="63" t="n">
        <f aca="false" ca="false" dt2D="false" dtr="false" t="normal">F37*M37/1000</f>
        <v>0.72</v>
      </c>
      <c r="O37" s="277" t="n"/>
    </row>
    <row outlineLevel="0" r="38">
      <c r="A38" s="83" t="n"/>
      <c r="B38" s="85" t="n"/>
      <c r="C38" s="85" t="n"/>
      <c r="D38" s="85" t="n"/>
      <c r="E38" s="83" t="s">
        <v>392</v>
      </c>
      <c r="F38" s="83" t="n">
        <v>4.8</v>
      </c>
      <c r="G38" s="83" t="n">
        <v>4.8</v>
      </c>
      <c r="H38" s="85" t="n"/>
      <c r="I38" s="83" t="n">
        <v>0.23</v>
      </c>
      <c r="J38" s="83" t="s">
        <v>29</v>
      </c>
      <c r="K38" s="83" t="n">
        <v>0.97</v>
      </c>
      <c r="L38" s="83" t="n">
        <v>2.16</v>
      </c>
      <c r="M38" s="63" t="n">
        <v>175</v>
      </c>
      <c r="N38" s="63" t="n">
        <f aca="false" ca="false" dt2D="false" dtr="false" t="normal">F38*M38/1000</f>
        <v>0.84</v>
      </c>
      <c r="O38" s="272" t="n"/>
    </row>
    <row outlineLevel="0" r="39">
      <c r="A39" s="83" t="n"/>
      <c r="B39" s="85" t="n"/>
      <c r="C39" s="85" t="n"/>
      <c r="D39" s="85" t="n"/>
      <c r="E39" s="83" t="s">
        <v>73</v>
      </c>
      <c r="F39" s="83" t="n">
        <v>4</v>
      </c>
      <c r="G39" s="83" t="n">
        <v>4</v>
      </c>
      <c r="H39" s="85" t="n"/>
      <c r="I39" s="83" t="n">
        <v>0.41</v>
      </c>
      <c r="J39" s="83" t="n">
        <v>0.044</v>
      </c>
      <c r="K39" s="83" t="n">
        <v>2.76</v>
      </c>
      <c r="L39" s="83" t="n">
        <v>13.36</v>
      </c>
      <c r="M39" s="63" t="n">
        <v>40</v>
      </c>
      <c r="N39" s="63" t="n">
        <f aca="false" ca="false" dt2D="false" dtr="false" t="normal">F39*M39/1000</f>
        <v>0.16</v>
      </c>
      <c r="O39" s="277" t="n"/>
    </row>
    <row outlineLevel="0" r="40">
      <c r="A40" s="83" t="n"/>
      <c r="B40" s="85" t="n"/>
      <c r="C40" s="85" t="n"/>
      <c r="D40" s="85" t="n"/>
      <c r="E40" s="83" t="s">
        <v>30</v>
      </c>
      <c r="F40" s="83" t="n">
        <v>1</v>
      </c>
      <c r="G40" s="83" t="n">
        <v>1</v>
      </c>
      <c r="H40" s="85" t="n"/>
      <c r="I40" s="83" t="n"/>
      <c r="J40" s="83" t="n"/>
      <c r="K40" s="83" t="n"/>
      <c r="L40" s="83" t="n"/>
      <c r="M40" s="230" t="n">
        <v>16</v>
      </c>
      <c r="N40" s="63" t="n">
        <f aca="false" ca="false" dt2D="false" dtr="false" t="normal">F40*M40/1000</f>
        <v>0.016</v>
      </c>
      <c r="O40" s="275" t="n"/>
    </row>
    <row outlineLevel="0" r="41">
      <c r="A41" s="83" t="s">
        <v>76</v>
      </c>
      <c r="B41" s="141" t="s">
        <v>77</v>
      </c>
      <c r="C41" s="141" t="n"/>
      <c r="D41" s="141" t="n"/>
      <c r="E41" s="83" t="s">
        <v>59</v>
      </c>
      <c r="F41" s="83" t="n">
        <v>250.5</v>
      </c>
      <c r="G41" s="83" t="n">
        <v>180</v>
      </c>
      <c r="H41" s="85" t="n"/>
      <c r="I41" s="83" t="n">
        <v>5.01</v>
      </c>
      <c r="J41" s="83" t="n">
        <v>0.72</v>
      </c>
      <c r="K41" s="83" t="n">
        <v>31.19</v>
      </c>
      <c r="L41" s="83" t="n">
        <v>144.29</v>
      </c>
      <c r="M41" s="63" t="n">
        <v>35</v>
      </c>
      <c r="N41" s="63" t="n">
        <f aca="false" ca="false" dt2D="false" dtr="false" t="normal">F41*M41/1000</f>
        <v>8.7675</v>
      </c>
      <c r="O41" s="272" t="n"/>
    </row>
    <row outlineLevel="0" r="42">
      <c r="A42" s="83" t="n"/>
      <c r="B42" s="228" t="s"/>
      <c r="C42" s="229" t="n">
        <v>130</v>
      </c>
      <c r="D42" s="229" t="n">
        <v>180</v>
      </c>
      <c r="E42" s="83" t="s">
        <v>27</v>
      </c>
      <c r="F42" s="83" t="n">
        <v>24</v>
      </c>
      <c r="G42" s="83" t="n">
        <v>23.76</v>
      </c>
      <c r="H42" s="85" t="n"/>
      <c r="I42" s="83" t="n">
        <v>0.67</v>
      </c>
      <c r="J42" s="83" t="n">
        <v>0.76</v>
      </c>
      <c r="K42" s="83" t="n">
        <v>1.12</v>
      </c>
      <c r="L42" s="83" t="n">
        <v>13.9</v>
      </c>
      <c r="M42" s="63" t="n">
        <v>65</v>
      </c>
      <c r="N42" s="63" t="n">
        <f aca="false" ca="false" dt2D="false" dtr="false" t="normal">F42*M42/1000</f>
        <v>1.56</v>
      </c>
      <c r="O42" s="272" t="n"/>
    </row>
    <row outlineLevel="0" r="43">
      <c r="A43" s="83" t="n"/>
      <c r="B43" s="143" t="n"/>
      <c r="C43" s="143" t="n"/>
      <c r="D43" s="143" t="n"/>
      <c r="E43" s="83" t="s">
        <v>31</v>
      </c>
      <c r="F43" s="83" t="n">
        <v>5.2</v>
      </c>
      <c r="G43" s="83" t="n"/>
      <c r="H43" s="85" t="n"/>
      <c r="I43" s="83" t="n">
        <v>0.04</v>
      </c>
      <c r="J43" s="83" t="n">
        <v>3.77</v>
      </c>
      <c r="K43" s="83" t="n">
        <v>0.13</v>
      </c>
      <c r="L43" s="83" t="n">
        <v>34.37</v>
      </c>
      <c r="M43" s="63" t="n">
        <v>670</v>
      </c>
      <c r="N43" s="63" t="n">
        <f aca="false" ca="false" dt2D="false" dtr="false" t="normal">F43*M43/1000</f>
        <v>3.484</v>
      </c>
      <c r="O43" s="272" t="n"/>
    </row>
    <row outlineLevel="0" r="44">
      <c r="A44" s="83" t="n"/>
      <c r="B44" s="85" t="n"/>
      <c r="C44" s="85" t="n"/>
      <c r="D44" s="85" t="n"/>
      <c r="E44" s="83" t="s">
        <v>30</v>
      </c>
      <c r="F44" s="83" t="n">
        <v>1.5</v>
      </c>
      <c r="G44" s="83" t="n"/>
      <c r="H44" s="85" t="n"/>
      <c r="I44" s="83" t="s">
        <v>29</v>
      </c>
      <c r="J44" s="83" t="s">
        <v>29</v>
      </c>
      <c r="K44" s="83" t="s">
        <v>29</v>
      </c>
      <c r="L44" s="83" t="s">
        <v>29</v>
      </c>
      <c r="M44" s="63" t="n">
        <v>16</v>
      </c>
      <c r="N44" s="63" t="n">
        <f aca="false" ca="false" dt2D="false" dtr="false" t="normal">F44*M44/1000</f>
        <v>0.024</v>
      </c>
      <c r="O44" s="275" t="n"/>
    </row>
    <row outlineLevel="0" r="45">
      <c r="A45" s="83" t="s">
        <v>78</v>
      </c>
      <c r="B45" s="85" t="s">
        <v>79</v>
      </c>
      <c r="C45" s="85" t="n"/>
      <c r="D45" s="85" t="n"/>
      <c r="E45" s="83" t="s">
        <v>315</v>
      </c>
      <c r="F45" s="83" t="n">
        <v>25</v>
      </c>
      <c r="G45" s="83" t="n">
        <v>25</v>
      </c>
      <c r="H45" s="85" t="n"/>
      <c r="I45" s="83" t="n">
        <v>0.57</v>
      </c>
      <c r="J45" s="83" t="s">
        <v>29</v>
      </c>
      <c r="K45" s="83" t="n">
        <v>14.45</v>
      </c>
      <c r="L45" s="83" t="n">
        <v>60.5</v>
      </c>
      <c r="M45" s="63" t="n">
        <v>148</v>
      </c>
      <c r="N45" s="63" t="n">
        <f aca="false" ca="false" dt2D="false" dtr="false" t="normal">F45*M45/1000</f>
        <v>3.7</v>
      </c>
      <c r="O45" s="272" t="n"/>
    </row>
    <row outlineLevel="0" r="46">
      <c r="A46" s="83" t="n"/>
      <c r="B46" s="142" t="s"/>
      <c r="C46" s="85" t="n">
        <v>200</v>
      </c>
      <c r="D46" s="85" t="n">
        <v>200</v>
      </c>
      <c r="E46" s="83" t="s">
        <v>28</v>
      </c>
      <c r="F46" s="83" t="n">
        <v>20</v>
      </c>
      <c r="G46" s="83" t="n">
        <v>20</v>
      </c>
      <c r="H46" s="85" t="n"/>
      <c r="I46" s="83" t="s">
        <v>29</v>
      </c>
      <c r="J46" s="83" t="s">
        <v>29</v>
      </c>
      <c r="K46" s="83" t="n">
        <v>19.96</v>
      </c>
      <c r="L46" s="83" t="n">
        <v>75.8</v>
      </c>
      <c r="M46" s="63" t="n">
        <v>80</v>
      </c>
      <c r="N46" s="63" t="n">
        <f aca="false" ca="false" dt2D="false" dtr="false" t="normal">F46*M46/1000</f>
        <v>1.6</v>
      </c>
      <c r="O46" s="275" t="n"/>
    </row>
    <row outlineLevel="0" r="47">
      <c r="A47" s="83" t="n"/>
      <c r="B47" s="85" t="s">
        <v>81</v>
      </c>
      <c r="C47" s="85" t="s">
        <v>82</v>
      </c>
      <c r="D47" s="85" t="s">
        <v>83</v>
      </c>
      <c r="E47" s="104" t="s">
        <v>84</v>
      </c>
      <c r="F47" s="104" t="n">
        <v>40</v>
      </c>
      <c r="G47" s="104" t="n">
        <v>40</v>
      </c>
      <c r="H47" s="88" t="n">
        <v>40</v>
      </c>
      <c r="I47" s="83" t="n">
        <v>3.48</v>
      </c>
      <c r="J47" s="83" t="n">
        <v>0.6</v>
      </c>
      <c r="K47" s="83" t="n">
        <v>16</v>
      </c>
      <c r="L47" s="83" t="n">
        <v>83.6</v>
      </c>
      <c r="M47" s="63" t="n">
        <v>65</v>
      </c>
      <c r="N47" s="63" t="n">
        <f aca="false" ca="false" dt2D="false" dtr="false" t="normal">F47*M47/1000</f>
        <v>2.6</v>
      </c>
      <c r="O47" s="272" t="n"/>
    </row>
    <row outlineLevel="0" r="48">
      <c r="A48" s="83" t="n"/>
      <c r="B48" s="83" t="n"/>
      <c r="C48" s="83" t="n"/>
      <c r="D48" s="83" t="n"/>
      <c r="E48" s="83" t="s">
        <v>85</v>
      </c>
      <c r="F48" s="83" t="n">
        <v>80</v>
      </c>
      <c r="G48" s="83" t="n">
        <v>80</v>
      </c>
      <c r="H48" s="85" t="n">
        <v>80</v>
      </c>
      <c r="I48" s="83" t="n">
        <v>5.28</v>
      </c>
      <c r="J48" s="83" t="n">
        <v>0.96</v>
      </c>
      <c r="K48" s="83" t="n">
        <v>28.24</v>
      </c>
      <c r="L48" s="83" t="n">
        <v>144.8</v>
      </c>
      <c r="M48" s="63" t="n">
        <v>51</v>
      </c>
      <c r="N48" s="63" t="n">
        <f aca="false" ca="false" dt2D="false" dtr="false" t="normal">F48*M48/1000</f>
        <v>4.08</v>
      </c>
      <c r="O48" s="279" t="n"/>
    </row>
    <row outlineLevel="0" r="49">
      <c r="A49" s="83" t="s">
        <v>86</v>
      </c>
      <c r="B49" s="85" t="s">
        <v>87</v>
      </c>
      <c r="C49" s="85" t="n"/>
      <c r="D49" s="85" t="n"/>
      <c r="E49" s="83" t="s">
        <v>88</v>
      </c>
      <c r="F49" s="83" t="n">
        <v>40</v>
      </c>
      <c r="G49" s="83" t="n">
        <v>40</v>
      </c>
      <c r="H49" s="85" t="n"/>
      <c r="I49" s="83" t="n">
        <v>4.12</v>
      </c>
      <c r="J49" s="83" t="n">
        <v>0.44</v>
      </c>
      <c r="K49" s="83" t="n">
        <v>27.6</v>
      </c>
      <c r="L49" s="83" t="n">
        <v>167</v>
      </c>
      <c r="M49" s="63" t="n">
        <v>40</v>
      </c>
      <c r="N49" s="63" t="n">
        <f aca="false" ca="false" dt2D="false" dtr="false" t="normal">F49*M49/1000</f>
        <v>1.6</v>
      </c>
      <c r="O49" s="272" t="n"/>
    </row>
    <row outlineLevel="0" r="50">
      <c r="A50" s="83" t="n"/>
      <c r="B50" s="142" t="s"/>
      <c r="C50" s="85" t="n">
        <v>84</v>
      </c>
      <c r="D50" s="85" t="n">
        <v>84</v>
      </c>
      <c r="E50" s="83" t="s">
        <v>89</v>
      </c>
      <c r="F50" s="83" t="n">
        <v>2.3</v>
      </c>
      <c r="G50" s="83" t="n">
        <v>2.3</v>
      </c>
      <c r="H50" s="85" t="n"/>
      <c r="I50" s="83" t="n">
        <v>0.23</v>
      </c>
      <c r="J50" s="83" t="n">
        <v>0.02</v>
      </c>
      <c r="K50" s="83" t="n">
        <v>0.09</v>
      </c>
      <c r="L50" s="83" t="n">
        <v>49.57</v>
      </c>
      <c r="M50" s="63" t="n">
        <v>40</v>
      </c>
      <c r="N50" s="63" t="n">
        <f aca="false" ca="false" dt2D="false" dtr="false" t="normal">F50*M50/1000</f>
        <v>0.092</v>
      </c>
      <c r="O50" s="272" t="n"/>
    </row>
    <row outlineLevel="0" r="51">
      <c r="A51" s="83" t="n"/>
      <c r="B51" s="85" t="n"/>
      <c r="C51" s="85" t="n"/>
      <c r="D51" s="85" t="n"/>
      <c r="E51" s="83" t="s">
        <v>393</v>
      </c>
      <c r="F51" s="83" t="n">
        <v>0.8</v>
      </c>
      <c r="G51" s="83" t="n"/>
      <c r="H51" s="85" t="n"/>
      <c r="I51" s="83" t="n">
        <v>0.26</v>
      </c>
      <c r="J51" s="83" t="n">
        <v>0.24</v>
      </c>
      <c r="K51" s="83" t="n">
        <v>0.01</v>
      </c>
      <c r="L51" s="83" t="n">
        <v>3.9</v>
      </c>
      <c r="M51" s="63" t="n">
        <v>12</v>
      </c>
      <c r="N51" s="63" t="n">
        <f aca="false" ca="false" dt2D="false" dtr="false" t="normal">F51*M51</f>
        <v>9.6</v>
      </c>
      <c r="O51" s="272" t="n"/>
    </row>
    <row outlineLevel="0" r="52">
      <c r="A52" s="83" t="n"/>
      <c r="B52" s="85" t="n"/>
      <c r="C52" s="85" t="n"/>
      <c r="D52" s="85" t="n"/>
      <c r="E52" s="83" t="s">
        <v>28</v>
      </c>
      <c r="F52" s="83" t="n">
        <v>21.15</v>
      </c>
      <c r="G52" s="83" t="n">
        <v>21.15</v>
      </c>
      <c r="H52" s="85" t="n"/>
      <c r="I52" s="83" t="s">
        <v>29</v>
      </c>
      <c r="J52" s="83" t="s">
        <v>29</v>
      </c>
      <c r="K52" s="83" t="n">
        <v>21.1</v>
      </c>
      <c r="L52" s="83" t="n">
        <v>80.16</v>
      </c>
      <c r="M52" s="63" t="n">
        <v>80</v>
      </c>
      <c r="N52" s="63" t="n">
        <f aca="false" ca="false" dt2D="false" dtr="false" t="normal">F52*M52/1000</f>
        <v>1.692</v>
      </c>
      <c r="O52" s="272" t="n"/>
    </row>
    <row outlineLevel="0" r="53">
      <c r="A53" s="83" t="n"/>
      <c r="B53" s="85" t="n"/>
      <c r="C53" s="85" t="n"/>
      <c r="D53" s="85" t="n"/>
      <c r="E53" s="83" t="s">
        <v>31</v>
      </c>
      <c r="F53" s="83" t="n">
        <v>9.6</v>
      </c>
      <c r="G53" s="83" t="n">
        <v>9.6</v>
      </c>
      <c r="H53" s="85" t="n"/>
      <c r="I53" s="83" t="n">
        <v>0.08</v>
      </c>
      <c r="J53" s="83" t="n">
        <v>6.96</v>
      </c>
      <c r="K53" s="83" t="n">
        <v>0.25</v>
      </c>
      <c r="L53" s="83" t="n">
        <v>63.46</v>
      </c>
      <c r="M53" s="63" t="n">
        <v>670</v>
      </c>
      <c r="N53" s="63" t="n">
        <f aca="false" ca="false" dt2D="false" dtr="false" t="normal">F53*M53/1000</f>
        <v>6.432</v>
      </c>
      <c r="O53" s="272" t="n"/>
    </row>
    <row outlineLevel="0" r="54">
      <c r="A54" s="83" t="n"/>
      <c r="B54" s="85" t="n"/>
      <c r="C54" s="85" t="n"/>
      <c r="D54" s="85" t="n"/>
      <c r="E54" s="83" t="s">
        <v>27</v>
      </c>
      <c r="F54" s="83" t="n">
        <v>7.55</v>
      </c>
      <c r="G54" s="83" t="n">
        <v>7.55</v>
      </c>
      <c r="H54" s="85" t="n"/>
      <c r="I54" s="83" t="n">
        <v>0.21</v>
      </c>
      <c r="J54" s="83" t="n">
        <v>0.24</v>
      </c>
      <c r="K54" s="83" t="n">
        <v>0.35</v>
      </c>
      <c r="L54" s="83" t="n">
        <v>4.37</v>
      </c>
      <c r="M54" s="63" t="n">
        <v>65</v>
      </c>
      <c r="N54" s="63" t="n">
        <f aca="false" ca="false" dt2D="false" dtr="false" t="normal">F54*M54/1000</f>
        <v>0.49075</v>
      </c>
      <c r="O54" s="277" t="n"/>
    </row>
    <row outlineLevel="0" r="55">
      <c r="A55" s="83" t="n"/>
      <c r="B55" s="85" t="n"/>
      <c r="C55" s="85" t="n"/>
      <c r="D55" s="85" t="n"/>
      <c r="E55" s="83" t="s">
        <v>92</v>
      </c>
      <c r="F55" s="83" t="n">
        <v>0.19</v>
      </c>
      <c r="G55" s="83" t="n">
        <v>0.19</v>
      </c>
      <c r="H55" s="85" t="n"/>
      <c r="I55" s="83" t="s">
        <v>29</v>
      </c>
      <c r="J55" s="83" t="s">
        <v>29</v>
      </c>
      <c r="K55" s="83" t="s">
        <v>29</v>
      </c>
      <c r="L55" s="83" t="s">
        <v>29</v>
      </c>
      <c r="M55" s="230" t="n">
        <v>480</v>
      </c>
      <c r="N55" s="63" t="n">
        <f aca="false" ca="false" dt2D="false" dtr="false" t="normal">F55*M55/1000</f>
        <v>0.0912</v>
      </c>
      <c r="O55" s="272" t="n"/>
    </row>
    <row outlineLevel="0" r="56">
      <c r="A56" s="83" t="n"/>
      <c r="B56" s="85" t="n"/>
      <c r="C56" s="85" t="n"/>
      <c r="D56" s="85" t="n"/>
      <c r="E56" s="83" t="s">
        <v>93</v>
      </c>
      <c r="F56" s="83" t="n">
        <v>0.25</v>
      </c>
      <c r="G56" s="83" t="n">
        <v>0.25</v>
      </c>
      <c r="H56" s="85" t="n"/>
      <c r="I56" s="83" t="s">
        <v>29</v>
      </c>
      <c r="J56" s="83" t="n">
        <v>0.249</v>
      </c>
      <c r="K56" s="83" t="s">
        <v>29</v>
      </c>
      <c r="L56" s="83" t="n">
        <v>2.25</v>
      </c>
      <c r="M56" s="63" t="n">
        <v>140</v>
      </c>
      <c r="N56" s="63" t="n">
        <f aca="false" ca="false" dt2D="false" dtr="false" t="normal">F56*M56/1000</f>
        <v>0.035</v>
      </c>
      <c r="O56" s="277" t="n"/>
    </row>
    <row outlineLevel="0" r="57">
      <c r="A57" s="121" t="s">
        <v>96</v>
      </c>
      <c r="B57" s="226" t="s"/>
      <c r="C57" s="227" t="n"/>
      <c r="D57" s="227" t="n"/>
      <c r="E57" s="83" t="n"/>
      <c r="F57" s="83" t="n"/>
      <c r="G57" s="83" t="n"/>
      <c r="H57" s="85" t="n"/>
      <c r="I57" s="86" t="e">
        <f aca="false" ca="false" dt2D="false" dtr="false" t="normal">#REF!+#REF!+#REF!+#REF!+#REF!+#REF!+#REF!</f>
        <v>#REF!</v>
      </c>
      <c r="J57" s="86" t="e">
        <f aca="false" ca="false" dt2D="false" dtr="false" t="normal">#REF!+#REF!+#REF!+#REF!+#REF!+#REF!+#REF!</f>
        <v>#REF!</v>
      </c>
      <c r="K57" s="86" t="e">
        <f aca="false" ca="false" dt2D="false" dtr="false" t="normal">#REF!+#REF!+#REF!+#REF!+#REF!+#REF!+#REF!</f>
        <v>#REF!</v>
      </c>
      <c r="L57" s="86" t="e">
        <f aca="false" ca="false" dt2D="false" dtr="false" t="normal">#REF!+#REF!+#REF!+#REF!+#REF!+#REF!+#REF!</f>
        <v>#REF!</v>
      </c>
      <c r="M57" s="86" t="n"/>
      <c r="N57" s="79" t="n">
        <f aca="false" ca="false" dt2D="false" dtr="false" t="normal">SUM(N21:N56)</f>
        <v>136.49085</v>
      </c>
      <c r="O57" s="281" t="n"/>
    </row>
    <row outlineLevel="0" r="58">
      <c r="A58" s="282" t="s">
        <v>97</v>
      </c>
      <c r="B58" s="283" t="s"/>
      <c r="C58" s="284" t="n"/>
      <c r="D58" s="284" t="n"/>
      <c r="E58" s="285" t="n"/>
      <c r="F58" s="285" t="n"/>
      <c r="G58" s="285" t="n"/>
      <c r="H58" s="286" t="n"/>
      <c r="I58" s="287" t="e">
        <f aca="false" ca="false" dt2D="false" dtr="false" t="normal">I57+I19</f>
        <v>#REF!</v>
      </c>
      <c r="J58" s="287" t="e">
        <f aca="false" ca="false" dt2D="false" dtr="false" t="normal">J57+J19</f>
        <v>#REF!</v>
      </c>
      <c r="K58" s="287" t="e">
        <f aca="false" ca="false" dt2D="false" dtr="false" t="normal">K57+K19</f>
        <v>#REF!</v>
      </c>
      <c r="L58" s="287" t="e">
        <f aca="false" ca="false" dt2D="false" dtr="false" t="normal">L57+L19</f>
        <v>#REF!</v>
      </c>
      <c r="M58" s="287" t="n"/>
      <c r="N58" s="289" t="n">
        <f aca="false" ca="false" dt2D="false" dtr="false" t="normal">N19+N57</f>
        <v>206.14231</v>
      </c>
      <c r="O58" s="290" t="n"/>
    </row>
    <row customHeight="true" ht="22.5" outlineLevel="0" r="59">
      <c r="A59" s="121" t="s">
        <v>4</v>
      </c>
      <c r="B59" s="119" t="s">
        <v>5</v>
      </c>
      <c r="C59" s="119" t="n"/>
      <c r="D59" s="119" t="n"/>
      <c r="E59" s="121" t="s">
        <v>8</v>
      </c>
      <c r="F59" s="121" t="s">
        <v>9</v>
      </c>
      <c r="G59" s="121" t="s">
        <v>10</v>
      </c>
      <c r="H59" s="121" t="s">
        <v>11</v>
      </c>
      <c r="I59" s="121" t="s">
        <v>12</v>
      </c>
      <c r="J59" s="121" t="s">
        <v>13</v>
      </c>
      <c r="K59" s="121" t="s">
        <v>14</v>
      </c>
      <c r="L59" s="121" t="s">
        <v>15</v>
      </c>
      <c r="M59" s="63" t="s">
        <v>16</v>
      </c>
      <c r="N59" s="63" t="n"/>
    </row>
    <row outlineLevel="0" r="60">
      <c r="A60" s="291" t="s">
        <v>394</v>
      </c>
      <c r="B60" s="292" t="s"/>
      <c r="C60" s="145" t="n"/>
      <c r="D60" s="145" t="n"/>
      <c r="E60" s="86" t="n"/>
      <c r="F60" s="86" t="n"/>
      <c r="G60" s="86" t="n"/>
      <c r="H60" s="121" t="n"/>
      <c r="I60" s="86" t="n"/>
      <c r="J60" s="86" t="n"/>
      <c r="K60" s="86" t="n"/>
      <c r="L60" s="86" t="n"/>
      <c r="M60" s="63" t="n"/>
      <c r="N60" s="63" t="n"/>
    </row>
    <row outlineLevel="0" r="61">
      <c r="A61" s="136" t="s">
        <v>21</v>
      </c>
      <c r="B61" s="137" t="s"/>
      <c r="C61" s="138" t="n"/>
      <c r="D61" s="138" t="n"/>
      <c r="E61" s="83" t="n"/>
      <c r="F61" s="83" t="n"/>
      <c r="G61" s="83" t="n"/>
      <c r="H61" s="85" t="n"/>
      <c r="I61" s="83" t="n"/>
      <c r="J61" s="83" t="n"/>
      <c r="K61" s="83" t="n"/>
      <c r="L61" s="83" t="n"/>
      <c r="M61" s="63" t="n"/>
      <c r="N61" s="63" t="n"/>
    </row>
    <row customHeight="true" ht="11.25" outlineLevel="0" r="62">
      <c r="A62" s="83" t="s">
        <v>100</v>
      </c>
      <c r="B62" s="85" t="s">
        <v>101</v>
      </c>
      <c r="C62" s="141" t="s">
        <v>395</v>
      </c>
      <c r="D62" s="141" t="s">
        <v>396</v>
      </c>
      <c r="E62" s="83" t="s">
        <v>102</v>
      </c>
      <c r="F62" s="83" t="n">
        <v>83</v>
      </c>
      <c r="G62" s="83" t="n">
        <v>82</v>
      </c>
      <c r="H62" s="85" t="n"/>
      <c r="I62" s="83" t="n">
        <v>14.9</v>
      </c>
      <c r="J62" s="83" t="n">
        <v>0.5</v>
      </c>
      <c r="K62" s="83" t="n">
        <v>1.49</v>
      </c>
      <c r="L62" s="83" t="n">
        <v>73.04</v>
      </c>
      <c r="M62" s="63" t="n">
        <v>310</v>
      </c>
      <c r="N62" s="63" t="n">
        <f aca="false" ca="false" dt2D="false" dtr="false" t="normal">F62*M62/1000</f>
        <v>25.73</v>
      </c>
    </row>
    <row outlineLevel="0" r="63">
      <c r="A63" s="83" t="n"/>
      <c r="B63" s="142" t="s"/>
      <c r="C63" s="143" t="n"/>
      <c r="D63" s="143" t="n"/>
      <c r="E63" s="83" t="s">
        <v>28</v>
      </c>
      <c r="F63" s="83" t="n">
        <v>10</v>
      </c>
      <c r="G63" s="83" t="n">
        <v>10</v>
      </c>
      <c r="H63" s="85" t="n"/>
      <c r="I63" s="83" t="s">
        <v>29</v>
      </c>
      <c r="J63" s="83" t="s">
        <v>29</v>
      </c>
      <c r="K63" s="83" t="n">
        <v>9.98</v>
      </c>
      <c r="L63" s="83" t="n">
        <v>37.9</v>
      </c>
      <c r="M63" s="63" t="n">
        <v>80</v>
      </c>
      <c r="N63" s="63" t="n">
        <f aca="false" ca="false" dt2D="false" dtr="false" t="normal">F63*M63/1000</f>
        <v>0.8</v>
      </c>
    </row>
    <row outlineLevel="0" r="64">
      <c r="A64" s="83" t="s">
        <v>103</v>
      </c>
      <c r="B64" s="84" t="n"/>
      <c r="C64" s="84" t="n"/>
      <c r="D64" s="84" t="n"/>
      <c r="E64" s="83" t="s">
        <v>397</v>
      </c>
      <c r="F64" s="83" t="n">
        <v>0.06</v>
      </c>
      <c r="G64" s="83" t="n">
        <v>12</v>
      </c>
      <c r="H64" s="85" t="n"/>
      <c r="I64" s="83" t="n">
        <v>1.52</v>
      </c>
      <c r="J64" s="83" t="n">
        <v>1.15</v>
      </c>
      <c r="K64" s="83" t="n"/>
      <c r="L64" s="83" t="n">
        <v>16.39</v>
      </c>
      <c r="M64" s="63" t="n">
        <v>12</v>
      </c>
      <c r="N64" s="63" t="n">
        <f aca="false" ca="false" dt2D="false" dtr="false" t="normal">F64*M64</f>
        <v>0.72</v>
      </c>
    </row>
    <row outlineLevel="0" r="65">
      <c r="A65" s="83" t="n"/>
      <c r="B65" s="84" t="n"/>
      <c r="C65" s="84" t="n"/>
      <c r="D65" s="84" t="n"/>
      <c r="E65" s="83" t="s">
        <v>105</v>
      </c>
      <c r="F65" s="83" t="n">
        <v>5</v>
      </c>
      <c r="G65" s="83" t="n">
        <v>5</v>
      </c>
      <c r="H65" s="85" t="n"/>
      <c r="I65" s="83" t="n">
        <v>0.04</v>
      </c>
      <c r="J65" s="83" t="n">
        <v>3.63</v>
      </c>
      <c r="K65" s="83" t="n">
        <v>0.13</v>
      </c>
      <c r="L65" s="83" t="n">
        <v>33.05</v>
      </c>
      <c r="M65" s="63" t="n">
        <v>670</v>
      </c>
      <c r="N65" s="63" t="n">
        <f aca="false" ca="false" dt2D="false" dtr="false" t="normal">F65*M65/1000</f>
        <v>3.35</v>
      </c>
    </row>
    <row outlineLevel="0" r="66">
      <c r="A66" s="83" t="n"/>
      <c r="B66" s="84" t="n"/>
      <c r="C66" s="84" t="n"/>
      <c r="D66" s="84" t="n"/>
      <c r="E66" s="83" t="s">
        <v>106</v>
      </c>
      <c r="F66" s="83" t="n">
        <v>5</v>
      </c>
      <c r="G66" s="83" t="n">
        <v>5</v>
      </c>
      <c r="H66" s="85" t="n"/>
      <c r="I66" s="83" t="n">
        <v>0.28</v>
      </c>
      <c r="J66" s="83" t="n">
        <v>0.04</v>
      </c>
      <c r="K66" s="83" t="n">
        <v>1.81</v>
      </c>
      <c r="L66" s="83" t="n">
        <v>8.27</v>
      </c>
      <c r="M66" s="63" t="n">
        <v>100</v>
      </c>
      <c r="N66" s="63" t="n">
        <f aca="false" ca="false" dt2D="false" dtr="false" t="normal">F66*M66/1000</f>
        <v>0.5</v>
      </c>
    </row>
    <row outlineLevel="0" r="67">
      <c r="A67" s="83" t="n"/>
      <c r="B67" s="84" t="n"/>
      <c r="C67" s="84" t="n"/>
      <c r="D67" s="84" t="n"/>
      <c r="E67" s="83" t="s">
        <v>64</v>
      </c>
      <c r="F67" s="83" t="n">
        <v>5</v>
      </c>
      <c r="G67" s="83" t="n">
        <v>5</v>
      </c>
      <c r="H67" s="85" t="n"/>
      <c r="I67" s="83" t="n">
        <v>0.14</v>
      </c>
      <c r="J67" s="83" t="n">
        <v>1</v>
      </c>
      <c r="K67" s="83" t="n">
        <v>0.16</v>
      </c>
      <c r="L67" s="83" t="n">
        <v>10.3</v>
      </c>
      <c r="M67" s="63" t="n">
        <v>190</v>
      </c>
      <c r="N67" s="63" t="n">
        <f aca="false" ca="false" dt2D="false" dtr="false" t="normal">F67*M67/1000</f>
        <v>0.95</v>
      </c>
    </row>
    <row outlineLevel="0" r="68">
      <c r="A68" s="83" t="n"/>
      <c r="B68" s="84" t="n"/>
      <c r="C68" s="84" t="n"/>
      <c r="D68" s="84" t="n"/>
      <c r="E68" s="83" t="s">
        <v>30</v>
      </c>
      <c r="F68" s="83" t="n">
        <v>0.5</v>
      </c>
      <c r="G68" s="83" t="n">
        <v>0.5</v>
      </c>
      <c r="H68" s="85" t="n"/>
      <c r="I68" s="83" t="s">
        <v>29</v>
      </c>
      <c r="J68" s="83" t="s">
        <v>29</v>
      </c>
      <c r="K68" s="83" t="s">
        <v>29</v>
      </c>
      <c r="L68" s="83" t="s">
        <v>29</v>
      </c>
      <c r="M68" s="63" t="n">
        <v>16</v>
      </c>
      <c r="N68" s="63" t="n">
        <f aca="false" ca="false" dt2D="false" dtr="false" t="normal">F68*M68/1000</f>
        <v>0.008</v>
      </c>
    </row>
    <row outlineLevel="0" r="69">
      <c r="A69" s="83" t="n"/>
      <c r="B69" s="84" t="n"/>
      <c r="C69" s="84" t="n"/>
      <c r="D69" s="84" t="n"/>
      <c r="E69" s="83" t="s">
        <v>107</v>
      </c>
      <c r="F69" s="83" t="n">
        <v>10</v>
      </c>
      <c r="G69" s="83" t="n">
        <v>10</v>
      </c>
      <c r="H69" s="85" t="n"/>
      <c r="I69" s="83" t="n">
        <v>0.08</v>
      </c>
      <c r="J69" s="83" t="n">
        <v>7.25</v>
      </c>
      <c r="K69" s="83" t="n">
        <v>0.26</v>
      </c>
      <c r="L69" s="83" t="n">
        <v>66.1</v>
      </c>
      <c r="M69" s="63" t="n">
        <v>670</v>
      </c>
      <c r="N69" s="63" t="n">
        <f aca="false" ca="false" dt2D="false" dtr="false" t="normal">F69*M69/1000</f>
        <v>6.7</v>
      </c>
    </row>
    <row outlineLevel="0" r="70">
      <c r="A70" s="83" t="n"/>
      <c r="B70" s="84" t="n"/>
      <c r="C70" s="84" t="n"/>
      <c r="D70" s="84" t="n"/>
      <c r="E70" s="83" t="s">
        <v>108</v>
      </c>
      <c r="F70" s="83" t="n">
        <v>46</v>
      </c>
      <c r="G70" s="83" t="n">
        <v>28</v>
      </c>
      <c r="H70" s="85" t="n"/>
      <c r="I70" s="83" t="n">
        <v>0.18</v>
      </c>
      <c r="J70" s="83" t="n">
        <v>0.16</v>
      </c>
      <c r="K70" s="83" t="n">
        <v>4.1</v>
      </c>
      <c r="L70" s="83" t="n">
        <v>18.22</v>
      </c>
      <c r="M70" s="63" t="n">
        <v>100</v>
      </c>
      <c r="N70" s="63" t="n">
        <f aca="false" ca="false" dt2D="false" dtr="false" t="normal">F70*M70/1000</f>
        <v>4.6</v>
      </c>
    </row>
    <row outlineLevel="0" r="71">
      <c r="A71" s="83" t="n"/>
      <c r="B71" s="84" t="s">
        <v>398</v>
      </c>
      <c r="C71" s="84" t="n"/>
      <c r="D71" s="84" t="n"/>
      <c r="E71" s="83" t="s">
        <v>112</v>
      </c>
      <c r="F71" s="83" t="n">
        <v>4</v>
      </c>
      <c r="G71" s="83" t="n"/>
      <c r="H71" s="85" t="n"/>
      <c r="I71" s="83" t="n">
        <v>0.54</v>
      </c>
      <c r="J71" s="83" t="n">
        <v>2.16</v>
      </c>
      <c r="K71" s="83" t="n">
        <v>0.74</v>
      </c>
      <c r="L71" s="83" t="n">
        <v>24.42</v>
      </c>
      <c r="M71" s="63" t="n">
        <v>500</v>
      </c>
      <c r="N71" s="63" t="n">
        <f aca="false" ca="false" dt2D="false" dtr="false" t="normal">F71*M71/1000</f>
        <v>2</v>
      </c>
    </row>
    <row customHeight="true" ht="11.25" outlineLevel="0" r="72">
      <c r="A72" s="83" t="s">
        <v>113</v>
      </c>
      <c r="B72" s="202" t="s"/>
      <c r="C72" s="84" t="n"/>
      <c r="D72" s="84" t="n"/>
      <c r="E72" s="83" t="s">
        <v>114</v>
      </c>
      <c r="F72" s="83" t="n">
        <v>100</v>
      </c>
      <c r="G72" s="83" t="n"/>
      <c r="H72" s="85" t="n"/>
      <c r="I72" s="83" t="n">
        <v>2.82</v>
      </c>
      <c r="J72" s="83" t="n">
        <v>3.2</v>
      </c>
      <c r="K72" s="83" t="n">
        <v>4.73</v>
      </c>
      <c r="L72" s="83" t="n">
        <v>58</v>
      </c>
      <c r="M72" s="63" t="n">
        <v>65</v>
      </c>
      <c r="N72" s="63" t="n">
        <f aca="false" ca="false" dt2D="false" dtr="false" t="normal">F72*M72/1000</f>
        <v>6.5</v>
      </c>
    </row>
    <row outlineLevel="0" r="73">
      <c r="A73" s="83" t="n"/>
      <c r="B73" s="87" t="s"/>
      <c r="C73" s="84" t="n">
        <v>200</v>
      </c>
      <c r="D73" s="84" t="n">
        <v>200</v>
      </c>
      <c r="E73" s="83" t="s">
        <v>28</v>
      </c>
      <c r="F73" s="83" t="n">
        <v>11.1</v>
      </c>
      <c r="G73" s="83" t="n"/>
      <c r="H73" s="85" t="n"/>
      <c r="I73" s="83" t="s">
        <v>29</v>
      </c>
      <c r="J73" s="83" t="s">
        <v>29</v>
      </c>
      <c r="K73" s="83" t="n">
        <v>11.088</v>
      </c>
      <c r="L73" s="83" t="n">
        <v>42.67</v>
      </c>
      <c r="M73" s="63" t="n">
        <v>80</v>
      </c>
      <c r="N73" s="63" t="n">
        <f aca="false" ca="false" dt2D="false" dtr="false" t="normal">F73*M73/1000</f>
        <v>0.888</v>
      </c>
    </row>
    <row outlineLevel="0" r="74">
      <c r="A74" s="83" t="n"/>
      <c r="B74" s="84" t="s">
        <v>37</v>
      </c>
      <c r="C74" s="84" t="n"/>
      <c r="D74" s="84" t="n"/>
      <c r="E74" s="83" t="s">
        <v>38</v>
      </c>
      <c r="F74" s="83" t="n">
        <v>80</v>
      </c>
      <c r="G74" s="83" t="n">
        <v>80</v>
      </c>
      <c r="H74" s="85" t="n"/>
      <c r="I74" s="83" t="n">
        <v>6.96</v>
      </c>
      <c r="J74" s="83" t="n">
        <v>1.2</v>
      </c>
      <c r="K74" s="83" t="n">
        <v>32.96</v>
      </c>
      <c r="L74" s="83" t="n">
        <v>181</v>
      </c>
      <c r="M74" s="63" t="n">
        <v>60</v>
      </c>
      <c r="N74" s="63" t="n">
        <f aca="false" ca="false" dt2D="false" dtr="false" t="normal">F74*M74/1000</f>
        <v>4.8</v>
      </c>
    </row>
    <row customHeight="true" ht="11.25" outlineLevel="0" r="75">
      <c r="A75" s="83" t="n"/>
      <c r="B75" s="87" t="s"/>
      <c r="C75" s="84" t="s">
        <v>82</v>
      </c>
      <c r="D75" s="84" t="s">
        <v>83</v>
      </c>
      <c r="E75" s="83" t="s">
        <v>39</v>
      </c>
      <c r="F75" s="83" t="n">
        <v>10</v>
      </c>
      <c r="G75" s="83" t="n"/>
      <c r="H75" s="85" t="n"/>
      <c r="I75" s="83" t="n">
        <v>2.68</v>
      </c>
      <c r="J75" s="83" t="n">
        <v>2.57</v>
      </c>
      <c r="K75" s="83" t="s">
        <v>29</v>
      </c>
      <c r="L75" s="83" t="n">
        <v>33.79</v>
      </c>
      <c r="M75" s="63" t="n">
        <v>650</v>
      </c>
      <c r="N75" s="63" t="n">
        <f aca="false" ca="false" dt2D="false" dtr="false" t="normal">F75*M75/1000</f>
        <v>6.5</v>
      </c>
    </row>
    <row outlineLevel="0" r="76">
      <c r="A76" s="83" t="n"/>
      <c r="B76" s="84" t="n"/>
      <c r="C76" s="84" t="n"/>
      <c r="D76" s="84" t="n"/>
      <c r="E76" s="83" t="s">
        <v>40</v>
      </c>
      <c r="F76" s="83" t="n">
        <v>10</v>
      </c>
      <c r="G76" s="83" t="n"/>
      <c r="H76" s="85" t="n"/>
      <c r="I76" s="83" t="n">
        <v>0.08</v>
      </c>
      <c r="J76" s="83" t="n">
        <v>7.25</v>
      </c>
      <c r="K76" s="83" t="n">
        <v>0.26</v>
      </c>
      <c r="L76" s="83" t="n">
        <v>66.1</v>
      </c>
      <c r="M76" s="63" t="n">
        <v>670</v>
      </c>
      <c r="N76" s="63" t="n">
        <f aca="false" ca="false" dt2D="false" dtr="false" t="normal">F76*M76/1000</f>
        <v>6.7</v>
      </c>
    </row>
    <row ht="22.5" outlineLevel="0" r="77">
      <c r="A77" s="83" t="n"/>
      <c r="B77" s="89" t="s">
        <v>115</v>
      </c>
      <c r="C77" s="89" t="n">
        <v>120</v>
      </c>
      <c r="D77" s="89" t="n">
        <v>120</v>
      </c>
      <c r="E77" s="88" t="s">
        <v>116</v>
      </c>
      <c r="F77" s="88" t="n">
        <v>120</v>
      </c>
      <c r="G77" s="88" t="n">
        <v>120</v>
      </c>
      <c r="H77" s="88" t="n">
        <v>120</v>
      </c>
      <c r="I77" s="88" t="n">
        <v>1.8</v>
      </c>
      <c r="J77" s="88" t="n">
        <v>0.084</v>
      </c>
      <c r="K77" s="88" t="n">
        <v>17.2</v>
      </c>
      <c r="L77" s="191" t="n">
        <v>74.76</v>
      </c>
      <c r="M77" s="63" t="n">
        <v>170</v>
      </c>
      <c r="N77" s="63" t="n">
        <f aca="false" ca="false" dt2D="false" dtr="false" t="normal">F77*M77/1000</f>
        <v>20.4</v>
      </c>
    </row>
    <row outlineLevel="0" r="78">
      <c r="A78" s="83" t="s">
        <v>45</v>
      </c>
      <c r="B78" s="84" t="s">
        <v>390</v>
      </c>
      <c r="C78" s="84" t="n">
        <v>100</v>
      </c>
      <c r="D78" s="84" t="n">
        <v>100</v>
      </c>
      <c r="E78" s="83" t="s">
        <v>390</v>
      </c>
      <c r="F78" s="83" t="n">
        <v>200</v>
      </c>
      <c r="G78" s="83" t="n">
        <v>100</v>
      </c>
      <c r="H78" s="85" t="n">
        <v>100</v>
      </c>
      <c r="I78" s="83" t="n"/>
      <c r="J78" s="86" t="n"/>
      <c r="K78" s="86" t="n">
        <v>18.2</v>
      </c>
      <c r="L78" s="86" t="n">
        <v>75</v>
      </c>
      <c r="M78" s="63" t="n">
        <v>80</v>
      </c>
      <c r="N78" s="63" t="n">
        <f aca="false" ca="false" dt2D="false" dtr="false" t="normal">F78*M78/1000</f>
        <v>16</v>
      </c>
    </row>
    <row outlineLevel="0" r="79">
      <c r="A79" s="119" t="s">
        <v>47</v>
      </c>
      <c r="B79" s="120" t="s"/>
      <c r="C79" s="145" t="n"/>
      <c r="D79" s="145" t="n"/>
      <c r="E79" s="83" t="n"/>
      <c r="F79" s="83" t="n"/>
      <c r="G79" s="83" t="n"/>
      <c r="H79" s="85" t="n"/>
      <c r="I79" s="86" t="n">
        <v>32.02</v>
      </c>
      <c r="J79" s="86" t="n">
        <v>30.194</v>
      </c>
      <c r="K79" s="86" t="n">
        <v>103.108</v>
      </c>
      <c r="L79" s="86" t="n">
        <v>819.01</v>
      </c>
      <c r="M79" s="63" t="s">
        <v>99</v>
      </c>
      <c r="N79" s="79" t="n">
        <f aca="false" ca="false" dt2D="false" dtr="false" t="normal">SUM(N62:N78)</f>
        <v>107.146</v>
      </c>
    </row>
    <row outlineLevel="0" r="80">
      <c r="A80" s="83" t="s">
        <v>48</v>
      </c>
      <c r="B80" s="84" t="n"/>
      <c r="C80" s="84" t="n"/>
      <c r="D80" s="84" t="n"/>
      <c r="E80" s="83" t="n"/>
      <c r="F80" s="83" t="n"/>
      <c r="G80" s="83" t="n"/>
      <c r="H80" s="85" t="n"/>
      <c r="I80" s="83" t="n"/>
      <c r="J80" s="83" t="n"/>
      <c r="K80" s="83" t="n"/>
      <c r="L80" s="86" t="n"/>
      <c r="M80" s="63" t="n"/>
      <c r="N80" s="63" t="n"/>
    </row>
    <row ht="22.5" outlineLevel="0" r="81">
      <c r="A81" s="83" t="n"/>
      <c r="B81" s="84" t="s">
        <v>118</v>
      </c>
      <c r="C81" s="84" t="s">
        <v>399</v>
      </c>
      <c r="D81" s="84" t="s">
        <v>400</v>
      </c>
      <c r="E81" s="83" t="s">
        <v>119</v>
      </c>
      <c r="F81" s="83" t="n">
        <v>86.67</v>
      </c>
      <c r="G81" s="83" t="s">
        <v>120</v>
      </c>
      <c r="H81" s="85" t="n"/>
      <c r="I81" s="83" t="n">
        <v>1.3</v>
      </c>
      <c r="J81" s="83" t="n">
        <v>0.69</v>
      </c>
      <c r="K81" s="83" t="n">
        <v>7</v>
      </c>
      <c r="L81" s="83" t="n">
        <v>29.12</v>
      </c>
      <c r="M81" s="63" t="n">
        <v>30</v>
      </c>
      <c r="N81" s="63" t="n">
        <f aca="false" ca="false" dt2D="false" dtr="false" t="normal">F81*M81/1000</f>
        <v>2.6001</v>
      </c>
    </row>
    <row customHeight="true" ht="11.25" outlineLevel="0" r="82">
      <c r="A82" s="83" t="s">
        <v>121</v>
      </c>
      <c r="B82" s="87" t="s"/>
      <c r="C82" s="84" t="n"/>
      <c r="D82" s="84" t="n"/>
      <c r="E82" s="83" t="s">
        <v>69</v>
      </c>
      <c r="F82" s="83" t="n">
        <v>5</v>
      </c>
      <c r="G82" s="83" t="n">
        <v>5</v>
      </c>
      <c r="H82" s="85" t="n"/>
      <c r="I82" s="83" t="n"/>
      <c r="J82" s="83" t="n">
        <v>6.99</v>
      </c>
      <c r="K82" s="83" t="n"/>
      <c r="L82" s="83" t="n">
        <v>62.93</v>
      </c>
      <c r="M82" s="63" t="n">
        <v>140</v>
      </c>
      <c r="N82" s="63" t="n">
        <f aca="false" ca="false" dt2D="false" dtr="false" t="normal">F82*M82/1000</f>
        <v>0.7</v>
      </c>
    </row>
    <row outlineLevel="0" r="83">
      <c r="A83" s="83" t="n"/>
      <c r="B83" s="84" t="n"/>
      <c r="C83" s="84" t="n"/>
      <c r="D83" s="84" t="n"/>
      <c r="E83" s="83" t="s">
        <v>53</v>
      </c>
      <c r="F83" s="83" t="n">
        <v>30</v>
      </c>
      <c r="G83" s="83" t="n">
        <v>26.4</v>
      </c>
      <c r="H83" s="85" t="n"/>
      <c r="I83" s="83" t="n">
        <v>0.12</v>
      </c>
      <c r="J83" s="83" t="n">
        <v>0.105</v>
      </c>
      <c r="K83" s="83" t="n">
        <v>2.58</v>
      </c>
      <c r="L83" s="83" t="n">
        <v>11.88</v>
      </c>
      <c r="M83" s="63" t="n">
        <v>100</v>
      </c>
      <c r="N83" s="63" t="n">
        <f aca="false" ca="false" dt2D="false" dtr="false" t="normal">F83*M83/1000</f>
        <v>3</v>
      </c>
    </row>
    <row customHeight="true" ht="11.25" outlineLevel="0" r="84">
      <c r="A84" s="83" t="n"/>
      <c r="B84" s="84" t="n"/>
      <c r="C84" s="84" t="n"/>
      <c r="D84" s="84" t="n"/>
      <c r="E84" s="83" t="s">
        <v>28</v>
      </c>
      <c r="F84" s="83" t="n">
        <v>3</v>
      </c>
      <c r="G84" s="83" t="n">
        <v>3</v>
      </c>
      <c r="H84" s="85" t="n"/>
      <c r="I84" s="83" t="n"/>
      <c r="J84" s="83" t="n"/>
      <c r="K84" s="83" t="n">
        <v>2.99</v>
      </c>
      <c r="L84" s="83" t="n">
        <v>11.38</v>
      </c>
      <c r="M84" s="63" t="n">
        <v>80</v>
      </c>
      <c r="N84" s="63" t="n">
        <f aca="false" ca="false" dt2D="false" dtr="false" t="normal">F84*M84/1000</f>
        <v>0.24</v>
      </c>
    </row>
    <row outlineLevel="0" r="85">
      <c r="A85" s="83" t="s">
        <v>122</v>
      </c>
      <c r="B85" s="243" t="s">
        <v>123</v>
      </c>
      <c r="C85" s="243" t="n"/>
      <c r="D85" s="243" t="n"/>
      <c r="E85" s="83" t="s">
        <v>59</v>
      </c>
      <c r="F85" s="83" t="n">
        <v>66.7</v>
      </c>
      <c r="G85" s="83" t="n">
        <v>48</v>
      </c>
      <c r="H85" s="85" t="n"/>
      <c r="I85" s="83" t="n">
        <v>1.33</v>
      </c>
      <c r="J85" s="83" t="n">
        <v>0.19</v>
      </c>
      <c r="K85" s="83" t="n">
        <v>8.2</v>
      </c>
      <c r="L85" s="83" t="n">
        <v>38.42</v>
      </c>
      <c r="M85" s="63" t="n">
        <v>35</v>
      </c>
      <c r="N85" s="63" t="n">
        <f aca="false" ca="false" dt2D="false" dtr="false" t="normal">F85*M85/1000</f>
        <v>2.3345</v>
      </c>
    </row>
    <row outlineLevel="0" r="86">
      <c r="A86" s="83" t="n"/>
      <c r="B86" s="244" t="n"/>
      <c r="C86" s="244" t="s">
        <v>58</v>
      </c>
      <c r="D86" s="244" t="s">
        <v>58</v>
      </c>
      <c r="E86" s="83" t="s">
        <v>124</v>
      </c>
      <c r="F86" s="83" t="n">
        <v>20.5</v>
      </c>
      <c r="G86" s="83" t="n">
        <v>20</v>
      </c>
      <c r="H86" s="85" t="n"/>
      <c r="I86" s="83" t="n">
        <v>4.6</v>
      </c>
      <c r="J86" s="83" t="n">
        <v>0.3</v>
      </c>
      <c r="K86" s="83" t="n">
        <v>10.2</v>
      </c>
      <c r="L86" s="83" t="n">
        <v>62.8</v>
      </c>
      <c r="M86" s="63" t="n">
        <v>34</v>
      </c>
      <c r="N86" s="63" t="n">
        <f aca="false" ca="false" dt2D="false" dtr="false" t="normal">F86*M86/1000</f>
        <v>0.697</v>
      </c>
    </row>
    <row outlineLevel="0" r="87">
      <c r="A87" s="83" t="n"/>
      <c r="B87" s="245" t="n"/>
      <c r="C87" s="245" t="n"/>
      <c r="D87" s="245" t="n"/>
      <c r="E87" s="83" t="s">
        <v>60</v>
      </c>
      <c r="F87" s="83" t="n">
        <v>12</v>
      </c>
      <c r="G87" s="83" t="n">
        <v>10.8</v>
      </c>
      <c r="H87" s="85" t="n"/>
      <c r="I87" s="83" t="n">
        <v>0.168</v>
      </c>
      <c r="J87" s="83" t="n">
        <v>0.9</v>
      </c>
      <c r="K87" s="83" t="n">
        <v>0.81</v>
      </c>
      <c r="L87" s="83" t="n">
        <v>4.13</v>
      </c>
      <c r="M87" s="63" t="n">
        <v>40</v>
      </c>
      <c r="N87" s="63" t="n">
        <f aca="false" ca="false" dt2D="false" dtr="false" t="normal">F87*M87/1000</f>
        <v>0.48</v>
      </c>
    </row>
    <row outlineLevel="0" r="88">
      <c r="A88" s="83" t="n"/>
      <c r="B88" s="224" t="n"/>
      <c r="C88" s="224" t="n"/>
      <c r="D88" s="224" t="n"/>
      <c r="E88" s="83" t="s">
        <v>51</v>
      </c>
      <c r="F88" s="83" t="n">
        <v>12.5</v>
      </c>
      <c r="G88" s="83" t="n">
        <v>10.8</v>
      </c>
      <c r="H88" s="85" t="n"/>
      <c r="I88" s="83" t="n">
        <v>0.16</v>
      </c>
      <c r="J88" s="83" t="n">
        <v>0.01</v>
      </c>
      <c r="K88" s="83" t="n">
        <v>0.84</v>
      </c>
      <c r="L88" s="83" t="n">
        <v>3.4</v>
      </c>
      <c r="M88" s="63" t="n">
        <v>45</v>
      </c>
      <c r="N88" s="63" t="n">
        <f aca="false" ca="false" dt2D="false" dtr="false" t="normal">F88*M88/1000</f>
        <v>0.5625</v>
      </c>
    </row>
    <row outlineLevel="0" r="89">
      <c r="A89" s="83" t="n"/>
      <c r="B89" s="84" t="n"/>
      <c r="C89" s="84" t="n"/>
      <c r="D89" s="84" t="n"/>
      <c r="E89" s="83" t="s">
        <v>31</v>
      </c>
      <c r="F89" s="83" t="n">
        <v>5</v>
      </c>
      <c r="G89" s="83" t="n">
        <v>5</v>
      </c>
      <c r="H89" s="85" t="n"/>
      <c r="I89" s="83" t="n">
        <v>0.04</v>
      </c>
      <c r="J89" s="83" t="n">
        <v>3.63</v>
      </c>
      <c r="K89" s="83" t="n">
        <v>0.13</v>
      </c>
      <c r="L89" s="83" t="n">
        <v>33.05</v>
      </c>
      <c r="M89" s="63" t="n">
        <v>670</v>
      </c>
      <c r="N89" s="63" t="n">
        <f aca="false" ca="false" dt2D="false" dtr="false" t="normal">F89*M89/1000</f>
        <v>3.35</v>
      </c>
    </row>
    <row customHeight="true" ht="11.25" outlineLevel="0" r="90">
      <c r="A90" s="83" t="n"/>
      <c r="B90" s="84" t="n"/>
      <c r="C90" s="84" t="n"/>
      <c r="D90" s="84" t="n"/>
      <c r="E90" s="83" t="s">
        <v>30</v>
      </c>
      <c r="F90" s="83" t="n">
        <v>1</v>
      </c>
      <c r="G90" s="83" t="n"/>
      <c r="H90" s="85" t="n"/>
      <c r="I90" s="83" t="s">
        <v>29</v>
      </c>
      <c r="J90" s="83" t="s">
        <v>29</v>
      </c>
      <c r="K90" s="83" t="s">
        <v>29</v>
      </c>
      <c r="L90" s="83" t="s">
        <v>29</v>
      </c>
      <c r="M90" s="63" t="n">
        <v>16</v>
      </c>
      <c r="N90" s="63" t="n">
        <f aca="false" ca="false" dt2D="false" dtr="false" t="normal">F90*M90/1000</f>
        <v>0.016</v>
      </c>
    </row>
    <row outlineLevel="0" r="91">
      <c r="A91" s="83" t="n"/>
      <c r="B91" s="84" t="n"/>
      <c r="C91" s="84" t="n"/>
      <c r="D91" s="84" t="n"/>
      <c r="E91" s="83" t="s">
        <v>125</v>
      </c>
      <c r="F91" s="83" t="n">
        <v>40</v>
      </c>
      <c r="G91" s="83" t="n">
        <v>40</v>
      </c>
      <c r="H91" s="85" t="n"/>
      <c r="I91" s="83" t="n">
        <v>7.4</v>
      </c>
      <c r="J91" s="83" t="n">
        <v>6.48</v>
      </c>
      <c r="K91" s="83" t="s">
        <v>29</v>
      </c>
      <c r="L91" s="83" t="n">
        <v>88.29</v>
      </c>
      <c r="M91" s="63" t="n">
        <v>440</v>
      </c>
      <c r="N91" s="63" t="n">
        <f aca="false" ca="false" dt2D="false" dtr="false" t="normal">F91*M91/1000</f>
        <v>17.6</v>
      </c>
    </row>
    <row outlineLevel="0" r="92">
      <c r="A92" s="83" t="s">
        <v>126</v>
      </c>
      <c r="B92" s="84" t="s">
        <v>127</v>
      </c>
      <c r="C92" s="84" t="n"/>
      <c r="D92" s="84" t="n"/>
      <c r="E92" s="83" t="s">
        <v>67</v>
      </c>
      <c r="F92" s="83" t="n">
        <v>110</v>
      </c>
      <c r="G92" s="83" t="n">
        <v>79.8</v>
      </c>
      <c r="H92" s="85" t="n"/>
      <c r="I92" s="83" t="n">
        <v>16.69</v>
      </c>
      <c r="J92" s="83" t="n">
        <v>12.9</v>
      </c>
      <c r="K92" s="83" t="s">
        <v>29</v>
      </c>
      <c r="L92" s="83" t="n">
        <v>165.5</v>
      </c>
      <c r="M92" s="63" t="n">
        <v>440</v>
      </c>
      <c r="N92" s="63" t="n">
        <f aca="false" ca="false" dt2D="false" dtr="false" t="normal">F92*M92/1000</f>
        <v>48.4</v>
      </c>
    </row>
    <row outlineLevel="0" r="93">
      <c r="A93" s="83" t="n"/>
      <c r="B93" s="84" t="n"/>
      <c r="C93" s="84" t="n">
        <v>50</v>
      </c>
      <c r="D93" s="84" t="n">
        <v>50</v>
      </c>
      <c r="E93" s="83" t="s">
        <v>60</v>
      </c>
      <c r="F93" s="83" t="n">
        <v>29</v>
      </c>
      <c r="G93" s="83" t="n">
        <v>24.36</v>
      </c>
      <c r="H93" s="85" t="n"/>
      <c r="I93" s="83" t="n">
        <v>0.4</v>
      </c>
      <c r="J93" s="83" t="s">
        <v>29</v>
      </c>
      <c r="K93" s="83" t="n">
        <v>2.39</v>
      </c>
      <c r="L93" s="83" t="n">
        <v>9.98</v>
      </c>
      <c r="M93" s="63" t="n">
        <v>40</v>
      </c>
      <c r="N93" s="63" t="n">
        <f aca="false" ca="false" dt2D="false" dtr="false" t="normal">F93*M93/1000</f>
        <v>1.16</v>
      </c>
    </row>
    <row outlineLevel="0" r="94">
      <c r="A94" s="83" t="n"/>
      <c r="B94" s="84" t="n"/>
      <c r="C94" s="84" t="n"/>
      <c r="D94" s="84" t="n"/>
      <c r="E94" s="83" t="s">
        <v>31</v>
      </c>
      <c r="F94" s="83" t="n">
        <v>7</v>
      </c>
      <c r="G94" s="83" t="n">
        <v>7</v>
      </c>
      <c r="H94" s="85" t="n"/>
      <c r="I94" s="83" t="n">
        <v>0.06</v>
      </c>
      <c r="J94" s="83" t="n">
        <v>5.08</v>
      </c>
      <c r="K94" s="83" t="n">
        <v>0.18</v>
      </c>
      <c r="L94" s="83" t="n">
        <v>46.27</v>
      </c>
      <c r="M94" s="63" t="n">
        <v>670</v>
      </c>
      <c r="N94" s="63" t="n">
        <f aca="false" ca="false" dt2D="false" dtr="false" t="normal">F94*M94/1000</f>
        <v>4.69</v>
      </c>
    </row>
    <row outlineLevel="0" r="95">
      <c r="A95" s="83" t="n"/>
      <c r="B95" s="224" t="n"/>
      <c r="C95" s="224" t="n"/>
      <c r="D95" s="224" t="n"/>
      <c r="E95" s="83" t="s">
        <v>88</v>
      </c>
      <c r="F95" s="83" t="n">
        <v>4</v>
      </c>
      <c r="G95" s="83" t="n">
        <v>4</v>
      </c>
      <c r="H95" s="85" t="n"/>
      <c r="I95" s="83" t="n">
        <v>0.41</v>
      </c>
      <c r="J95" s="83" t="n">
        <v>0.04</v>
      </c>
      <c r="K95" s="83" t="n">
        <v>2.71</v>
      </c>
      <c r="L95" s="83" t="n">
        <v>13.08</v>
      </c>
      <c r="M95" s="63" t="n">
        <v>40</v>
      </c>
      <c r="N95" s="63" t="n">
        <f aca="false" ca="false" dt2D="false" dtr="false" t="normal">F95*M95/1000</f>
        <v>0.16</v>
      </c>
    </row>
    <row outlineLevel="0" r="96">
      <c r="A96" s="83" t="n"/>
      <c r="B96" s="84" t="n"/>
      <c r="C96" s="84" t="n"/>
      <c r="D96" s="84" t="n"/>
      <c r="E96" s="83" t="s">
        <v>128</v>
      </c>
      <c r="F96" s="83" t="n">
        <v>20</v>
      </c>
      <c r="G96" s="83" t="n">
        <v>20</v>
      </c>
      <c r="H96" s="85" t="n"/>
      <c r="I96" s="83" t="n">
        <v>0.56</v>
      </c>
      <c r="J96" s="83" t="n">
        <v>4</v>
      </c>
      <c r="K96" s="83" t="n">
        <v>0.64</v>
      </c>
      <c r="L96" s="83" t="n">
        <v>41.2</v>
      </c>
      <c r="M96" s="63" t="n">
        <v>190</v>
      </c>
      <c r="N96" s="63" t="n">
        <f aca="false" ca="false" dt2D="false" dtr="false" t="normal">F96*M96/1000</f>
        <v>3.8</v>
      </c>
    </row>
    <row outlineLevel="0" r="97">
      <c r="A97" s="83" t="n"/>
      <c r="B97" s="84" t="n"/>
      <c r="C97" s="84" t="n"/>
      <c r="D97" s="84" t="n"/>
      <c r="E97" s="83" t="s">
        <v>392</v>
      </c>
      <c r="F97" s="83" t="n">
        <v>3</v>
      </c>
      <c r="G97" s="83" t="n">
        <v>3</v>
      </c>
      <c r="H97" s="85" t="n"/>
      <c r="I97" s="83" t="n">
        <v>0.1</v>
      </c>
      <c r="J97" s="83" t="s">
        <v>29</v>
      </c>
      <c r="K97" s="83" t="n">
        <v>0.37</v>
      </c>
      <c r="L97" s="83" t="n">
        <v>2.04</v>
      </c>
      <c r="M97" s="63" t="n">
        <v>175</v>
      </c>
      <c r="N97" s="63" t="n">
        <f aca="false" ca="false" dt2D="false" dtr="false" t="normal">F97*M97/1000</f>
        <v>0.525</v>
      </c>
    </row>
    <row outlineLevel="0" r="98">
      <c r="A98" s="83" t="n"/>
      <c r="B98" s="84" t="n"/>
      <c r="C98" s="84" t="n"/>
      <c r="D98" s="84" t="n"/>
      <c r="E98" s="83" t="s">
        <v>30</v>
      </c>
      <c r="F98" s="83" t="n">
        <v>1</v>
      </c>
      <c r="G98" s="83" t="n">
        <v>1</v>
      </c>
      <c r="H98" s="85" t="n"/>
      <c r="I98" s="83" t="s">
        <v>29</v>
      </c>
      <c r="J98" s="83" t="s">
        <v>29</v>
      </c>
      <c r="K98" s="83" t="s">
        <v>29</v>
      </c>
      <c r="L98" s="83" t="s">
        <v>29</v>
      </c>
      <c r="M98" s="63" t="n">
        <v>16</v>
      </c>
      <c r="N98" s="63" t="n">
        <f aca="false" ca="false" dt2D="false" dtr="false" t="normal">F98*M98/1000</f>
        <v>0.016</v>
      </c>
    </row>
    <row outlineLevel="0" r="99">
      <c r="A99" s="83" t="s">
        <v>130</v>
      </c>
      <c r="B99" s="85" t="s">
        <v>131</v>
      </c>
      <c r="C99" s="141" t="n"/>
      <c r="D99" s="141" t="n"/>
      <c r="E99" s="83" t="s">
        <v>132</v>
      </c>
      <c r="F99" s="83" t="n">
        <v>47.6</v>
      </c>
      <c r="G99" s="83" t="n">
        <v>47.12</v>
      </c>
      <c r="H99" s="85" t="n"/>
      <c r="I99" s="83" t="n">
        <v>5.99</v>
      </c>
      <c r="J99" s="83" t="n">
        <v>1.55</v>
      </c>
      <c r="K99" s="83" t="n">
        <v>29.76</v>
      </c>
      <c r="L99" s="83" t="n">
        <v>157.9</v>
      </c>
      <c r="M99" s="63" t="n">
        <v>100</v>
      </c>
      <c r="N99" s="63" t="n">
        <f aca="false" ca="false" dt2D="false" dtr="false" t="normal">F99*M99/1000</f>
        <v>4.76</v>
      </c>
    </row>
    <row ht="22.5" outlineLevel="0" r="100">
      <c r="A100" s="83" t="n"/>
      <c r="B100" s="142" t="s"/>
      <c r="C100" s="143" t="s">
        <v>401</v>
      </c>
      <c r="D100" s="143" t="s">
        <v>402</v>
      </c>
      <c r="E100" s="83" t="s">
        <v>31</v>
      </c>
      <c r="F100" s="83" t="n">
        <v>5</v>
      </c>
      <c r="G100" s="83" t="n"/>
      <c r="H100" s="85" t="n"/>
      <c r="I100" s="83" t="n">
        <v>0.04</v>
      </c>
      <c r="J100" s="83" t="n">
        <v>3.63</v>
      </c>
      <c r="K100" s="83" t="n">
        <v>0.13</v>
      </c>
      <c r="L100" s="83" t="n">
        <v>33.05</v>
      </c>
      <c r="M100" s="63" t="n">
        <v>670</v>
      </c>
      <c r="N100" s="63" t="n">
        <f aca="false" ca="false" dt2D="false" dtr="false" t="normal">F100*M100/1000</f>
        <v>3.35</v>
      </c>
    </row>
    <row outlineLevel="0" r="101">
      <c r="A101" s="83" t="n"/>
      <c r="B101" s="84" t="n"/>
      <c r="C101" s="84" t="n"/>
      <c r="D101" s="84" t="n"/>
      <c r="E101" s="83" t="s">
        <v>30</v>
      </c>
      <c r="F101" s="83" t="n">
        <v>1</v>
      </c>
      <c r="G101" s="83" t="n"/>
      <c r="H101" s="85" t="n"/>
      <c r="I101" s="83" t="s">
        <v>29</v>
      </c>
      <c r="J101" s="83" t="s">
        <v>29</v>
      </c>
      <c r="K101" s="83" t="n"/>
      <c r="L101" s="83" t="n"/>
      <c r="M101" s="63" t="n">
        <v>16</v>
      </c>
      <c r="N101" s="63" t="n">
        <f aca="false" ca="false" dt2D="false" dtr="false" t="normal">F101*M101/1000</f>
        <v>0.016</v>
      </c>
    </row>
    <row outlineLevel="0" r="102">
      <c r="A102" s="83" t="s">
        <v>133</v>
      </c>
      <c r="B102" s="84" t="s">
        <v>79</v>
      </c>
      <c r="C102" s="84" t="n"/>
      <c r="D102" s="84" t="n"/>
      <c r="E102" s="83" t="s">
        <v>134</v>
      </c>
      <c r="F102" s="83" t="n">
        <v>25</v>
      </c>
      <c r="G102" s="83" t="n">
        <v>25</v>
      </c>
      <c r="H102" s="85" t="n"/>
      <c r="I102" s="83" t="n">
        <v>2.6</v>
      </c>
      <c r="J102" s="83" t="s">
        <v>29</v>
      </c>
      <c r="K102" s="83" t="n">
        <v>9.2</v>
      </c>
      <c r="L102" s="83" t="n">
        <v>48.6</v>
      </c>
      <c r="M102" s="63" t="n">
        <v>148</v>
      </c>
      <c r="N102" s="63" t="n">
        <f aca="false" ca="false" dt2D="false" dtr="false" t="normal">F102*M102/1000</f>
        <v>3.7</v>
      </c>
    </row>
    <row outlineLevel="0" r="103">
      <c r="A103" s="83" t="n"/>
      <c r="B103" s="87" t="s"/>
      <c r="C103" s="84" t="n">
        <v>200</v>
      </c>
      <c r="D103" s="84" t="n">
        <v>200</v>
      </c>
      <c r="E103" s="83" t="s">
        <v>28</v>
      </c>
      <c r="F103" s="83" t="n">
        <v>20</v>
      </c>
      <c r="G103" s="83" t="n">
        <v>20</v>
      </c>
      <c r="H103" s="85" t="n"/>
      <c r="I103" s="83" t="s">
        <v>29</v>
      </c>
      <c r="J103" s="83" t="s">
        <v>29</v>
      </c>
      <c r="K103" s="83" t="n">
        <v>21.4</v>
      </c>
      <c r="L103" s="83" t="n">
        <v>85.6</v>
      </c>
      <c r="M103" s="63" t="n">
        <v>80</v>
      </c>
      <c r="N103" s="63" t="n">
        <f aca="false" ca="false" dt2D="false" dtr="false" t="normal">F103*M103/1000</f>
        <v>1.6</v>
      </c>
    </row>
    <row outlineLevel="0" r="104">
      <c r="A104" s="83" t="n"/>
      <c r="B104" s="84" t="s">
        <v>81</v>
      </c>
      <c r="C104" s="84" t="s">
        <v>82</v>
      </c>
      <c r="D104" s="84" t="s">
        <v>83</v>
      </c>
      <c r="E104" s="104" t="s">
        <v>84</v>
      </c>
      <c r="F104" s="104" t="n">
        <v>40</v>
      </c>
      <c r="G104" s="104" t="n">
        <v>40</v>
      </c>
      <c r="H104" s="88" t="n">
        <v>40</v>
      </c>
      <c r="I104" s="83" t="n">
        <v>3.48</v>
      </c>
      <c r="J104" s="83" t="n">
        <v>0.6</v>
      </c>
      <c r="K104" s="83" t="n">
        <v>16</v>
      </c>
      <c r="L104" s="83" t="n">
        <v>83.6</v>
      </c>
      <c r="M104" s="63" t="n">
        <v>60</v>
      </c>
      <c r="N104" s="63" t="n">
        <f aca="false" ca="false" dt2D="false" dtr="false" t="normal">F104*M104/1000</f>
        <v>2.4</v>
      </c>
    </row>
    <row outlineLevel="0" r="105">
      <c r="A105" s="83" t="n"/>
      <c r="B105" s="224" t="n"/>
      <c r="C105" s="224" t="n"/>
      <c r="D105" s="224" t="n"/>
      <c r="E105" s="83" t="s">
        <v>85</v>
      </c>
      <c r="F105" s="83" t="n">
        <v>80</v>
      </c>
      <c r="G105" s="83" t="n">
        <v>80</v>
      </c>
      <c r="H105" s="85" t="n">
        <v>80</v>
      </c>
      <c r="I105" s="83" t="n">
        <v>5.28</v>
      </c>
      <c r="J105" s="83" t="n">
        <v>0.96</v>
      </c>
      <c r="K105" s="83" t="n">
        <v>28.24</v>
      </c>
      <c r="L105" s="83" t="n">
        <v>144.8</v>
      </c>
      <c r="M105" s="63" t="n">
        <v>51</v>
      </c>
      <c r="N105" s="63" t="n">
        <f aca="false" ca="false" dt2D="false" dtr="false" t="normal">F105*M105/1000</f>
        <v>4.08</v>
      </c>
    </row>
    <row outlineLevel="0" r="106">
      <c r="A106" s="83" t="n"/>
      <c r="B106" s="84" t="s">
        <v>135</v>
      </c>
      <c r="C106" s="102" t="n"/>
      <c r="D106" s="102" t="n"/>
      <c r="E106" s="83" t="s">
        <v>73</v>
      </c>
      <c r="F106" s="83" t="n">
        <v>32</v>
      </c>
      <c r="G106" s="83" t="n"/>
      <c r="H106" s="85" t="n"/>
      <c r="I106" s="83" t="n">
        <v>3.29</v>
      </c>
      <c r="J106" s="83" t="n">
        <v>0.34</v>
      </c>
      <c r="K106" s="83" t="n">
        <v>21.77</v>
      </c>
      <c r="L106" s="83" t="n">
        <v>106.9</v>
      </c>
      <c r="M106" s="63" t="n">
        <v>40</v>
      </c>
      <c r="N106" s="63" t="n">
        <f aca="false" ca="false" dt2D="false" dtr="false" t="normal">F106*M106/1000</f>
        <v>1.28</v>
      </c>
    </row>
    <row outlineLevel="0" r="107">
      <c r="A107" s="83" t="n"/>
      <c r="B107" s="87" t="s"/>
      <c r="C107" s="103" t="n">
        <v>50</v>
      </c>
      <c r="D107" s="103" t="n">
        <v>50</v>
      </c>
      <c r="E107" s="83" t="s">
        <v>136</v>
      </c>
      <c r="F107" s="83" t="n">
        <v>0.16</v>
      </c>
      <c r="G107" s="83" t="n"/>
      <c r="H107" s="85" t="n"/>
      <c r="I107" s="83" t="n">
        <v>0.01</v>
      </c>
      <c r="J107" s="83" t="s">
        <v>29</v>
      </c>
      <c r="K107" s="83" t="n">
        <v>0.1</v>
      </c>
      <c r="L107" s="83" t="n">
        <v>0.53</v>
      </c>
      <c r="M107" s="63" t="n">
        <v>40</v>
      </c>
      <c r="N107" s="63" t="n">
        <f aca="false" ca="false" dt2D="false" dtr="false" t="normal">F107*M107/1000</f>
        <v>0.0064</v>
      </c>
    </row>
    <row outlineLevel="0" r="108">
      <c r="A108" s="83" t="n"/>
      <c r="B108" s="84" t="n"/>
      <c r="C108" s="84" t="n"/>
      <c r="D108" s="84" t="n"/>
      <c r="E108" s="83" t="s">
        <v>28</v>
      </c>
      <c r="F108" s="83" t="n">
        <v>5.5</v>
      </c>
      <c r="G108" s="83" t="n"/>
      <c r="H108" s="85" t="n"/>
      <c r="I108" s="83" t="s">
        <v>29</v>
      </c>
      <c r="J108" s="83" t="s">
        <v>29</v>
      </c>
      <c r="K108" s="83" t="n">
        <v>5.48</v>
      </c>
      <c r="L108" s="83" t="n">
        <v>20.85</v>
      </c>
      <c r="M108" s="63" t="n">
        <v>80</v>
      </c>
      <c r="N108" s="63" t="n">
        <f aca="false" ca="false" dt2D="false" dtr="false" t="normal">F108*M108/1000</f>
        <v>0.44</v>
      </c>
    </row>
    <row outlineLevel="0" r="109">
      <c r="A109" s="83" t="n"/>
      <c r="B109" s="224" t="n"/>
      <c r="C109" s="224" t="n"/>
      <c r="D109" s="224" t="n"/>
      <c r="E109" s="83" t="s">
        <v>137</v>
      </c>
      <c r="F109" s="83" t="n">
        <v>1.6</v>
      </c>
      <c r="G109" s="83" t="n"/>
      <c r="H109" s="85" t="n"/>
      <c r="I109" s="83" t="s">
        <v>29</v>
      </c>
      <c r="J109" s="83" t="s">
        <v>29</v>
      </c>
      <c r="K109" s="83" t="n">
        <v>1.59</v>
      </c>
      <c r="L109" s="83" t="n">
        <v>6.06</v>
      </c>
      <c r="M109" s="63" t="n">
        <v>80</v>
      </c>
      <c r="N109" s="63" t="n">
        <f aca="false" ca="false" dt2D="false" dtr="false" t="normal">F109*M109/1000</f>
        <v>0.128</v>
      </c>
    </row>
    <row outlineLevel="0" r="110">
      <c r="A110" s="83" t="n"/>
      <c r="B110" s="84" t="n"/>
      <c r="C110" s="84" t="n"/>
      <c r="D110" s="84" t="n"/>
      <c r="E110" s="83" t="s">
        <v>31</v>
      </c>
      <c r="F110" s="83" t="n">
        <v>7.4</v>
      </c>
      <c r="G110" s="83" t="n"/>
      <c r="H110" s="85" t="n"/>
      <c r="I110" s="83" t="n">
        <v>0.06</v>
      </c>
      <c r="J110" s="83" t="n">
        <v>5.37</v>
      </c>
      <c r="K110" s="83" t="n">
        <v>0.19</v>
      </c>
      <c r="L110" s="83" t="n">
        <v>48.91</v>
      </c>
      <c r="M110" s="63" t="n">
        <v>670</v>
      </c>
      <c r="N110" s="63" t="n">
        <f aca="false" ca="false" dt2D="false" dtr="false" t="normal">F110*M110/1000</f>
        <v>4.958</v>
      </c>
    </row>
    <row outlineLevel="0" r="111">
      <c r="A111" s="83" t="n"/>
      <c r="B111" s="84" t="n"/>
      <c r="C111" s="84" t="n"/>
      <c r="D111" s="84" t="n"/>
      <c r="E111" s="83" t="s">
        <v>403</v>
      </c>
      <c r="F111" s="83" t="n">
        <v>0.01</v>
      </c>
      <c r="G111" s="83" t="n"/>
      <c r="H111" s="85" t="n"/>
      <c r="I111" s="83" t="n">
        <v>0.32</v>
      </c>
      <c r="J111" s="83" t="n">
        <v>0.29</v>
      </c>
      <c r="K111" s="83" t="n">
        <v>0.07</v>
      </c>
      <c r="L111" s="83" t="n">
        <v>3.41</v>
      </c>
      <c r="M111" s="63" t="n">
        <v>12</v>
      </c>
      <c r="N111" s="63" t="n">
        <f aca="false" ca="false" dt2D="false" dtr="false" t="normal">F111*M111</f>
        <v>0.12</v>
      </c>
    </row>
    <row outlineLevel="0" r="112">
      <c r="A112" s="83" t="n"/>
      <c r="B112" s="84" t="n"/>
      <c r="C112" s="84" t="n"/>
      <c r="D112" s="84" t="n"/>
      <c r="E112" s="83" t="s">
        <v>30</v>
      </c>
      <c r="F112" s="83" t="n">
        <v>0.03</v>
      </c>
      <c r="G112" s="83" t="n"/>
      <c r="H112" s="85" t="n"/>
      <c r="I112" s="83" t="n"/>
      <c r="J112" s="83" t="n"/>
      <c r="K112" s="83" t="n"/>
      <c r="L112" s="83" t="n"/>
      <c r="M112" s="63" t="n">
        <v>16</v>
      </c>
      <c r="N112" s="63" t="n">
        <f aca="false" ca="false" dt2D="false" dtr="false" t="normal">F112*M112/1000</f>
        <v>0.00048</v>
      </c>
    </row>
    <row outlineLevel="0" r="113">
      <c r="A113" s="83" t="n"/>
      <c r="B113" s="84" t="n"/>
      <c r="C113" s="84" t="n"/>
      <c r="D113" s="84" t="n"/>
      <c r="E113" s="83" t="s">
        <v>139</v>
      </c>
      <c r="F113" s="83" t="n">
        <v>1.3</v>
      </c>
      <c r="G113" s="83" t="n"/>
      <c r="H113" s="85" t="n"/>
      <c r="I113" s="83" t="n"/>
      <c r="J113" s="83" t="n"/>
      <c r="K113" s="83" t="n"/>
      <c r="L113" s="83" t="n"/>
      <c r="M113" s="63" t="n">
        <v>400</v>
      </c>
      <c r="N113" s="63" t="n">
        <f aca="false" ca="false" dt2D="false" dtr="false" t="normal">F113*M113/1000</f>
        <v>0.52</v>
      </c>
    </row>
    <row outlineLevel="0" r="114">
      <c r="A114" s="83" t="n"/>
      <c r="B114" s="84" t="s">
        <v>404</v>
      </c>
      <c r="C114" s="84" t="n">
        <v>100</v>
      </c>
      <c r="D114" s="84" t="n">
        <v>100</v>
      </c>
      <c r="E114" s="83" t="s">
        <v>405</v>
      </c>
      <c r="F114" s="83" t="n">
        <v>100</v>
      </c>
      <c r="G114" s="83" t="n">
        <v>100</v>
      </c>
      <c r="H114" s="85" t="n"/>
      <c r="I114" s="83" t="n">
        <v>0.2</v>
      </c>
      <c r="J114" s="83" t="n">
        <v>5.4</v>
      </c>
      <c r="K114" s="83" t="n">
        <v>32</v>
      </c>
      <c r="L114" s="83" t="n">
        <v>144</v>
      </c>
      <c r="M114" s="63" t="n">
        <v>500</v>
      </c>
      <c r="N114" s="63" t="n">
        <f aca="false" ca="false" dt2D="false" dtr="false" t="normal">F114*M114/1000</f>
        <v>50</v>
      </c>
    </row>
    <row customHeight="true" ht="11.25" outlineLevel="0" r="115">
      <c r="A115" s="121" t="s">
        <v>140</v>
      </c>
      <c r="B115" s="226" t="s"/>
      <c r="C115" s="227" t="n"/>
      <c r="D115" s="227" t="n"/>
      <c r="E115" s="86" t="n"/>
      <c r="F115" s="86" t="n"/>
      <c r="G115" s="86" t="n"/>
      <c r="H115" s="121" t="n"/>
      <c r="I115" s="86" t="n">
        <v>55.308</v>
      </c>
      <c r="J115" s="86" t="n">
        <v>59.655</v>
      </c>
      <c r="K115" s="86" t="n">
        <v>204.97</v>
      </c>
      <c r="L115" s="86" t="n">
        <v>1512.68</v>
      </c>
      <c r="M115" s="63" t="n"/>
      <c r="N115" s="79" t="n">
        <f aca="false" ca="false" dt2D="false" dtr="false" t="normal">SUM(N81:N114)</f>
        <v>167.68998</v>
      </c>
    </row>
    <row outlineLevel="0" r="116">
      <c r="A116" s="282" t="s">
        <v>97</v>
      </c>
      <c r="B116" s="283" t="s"/>
      <c r="C116" s="284" t="n"/>
      <c r="D116" s="284" t="n"/>
      <c r="E116" s="285" t="n"/>
      <c r="F116" s="285" t="n"/>
      <c r="G116" s="285" t="n"/>
      <c r="H116" s="286" t="n"/>
      <c r="I116" s="293" t="n">
        <v>87.328</v>
      </c>
      <c r="J116" s="293" t="n">
        <v>89.849</v>
      </c>
      <c r="K116" s="293" t="n">
        <v>308.078</v>
      </c>
      <c r="L116" s="293" t="n">
        <v>2331.69</v>
      </c>
      <c r="M116" s="379" t="n"/>
      <c r="N116" s="289" t="n">
        <f aca="false" ca="false" dt2D="false" dtr="false" t="normal">N115+N79</f>
        <v>274.83598</v>
      </c>
    </row>
    <row ht="21" outlineLevel="0" r="117">
      <c r="A117" s="60" t="s">
        <v>4</v>
      </c>
      <c r="B117" s="61" t="s">
        <v>5</v>
      </c>
      <c r="C117" s="61" t="n"/>
      <c r="D117" s="61" t="n"/>
      <c r="E117" s="60" t="s">
        <v>8</v>
      </c>
      <c r="F117" s="60" t="s">
        <v>9</v>
      </c>
      <c r="G117" s="60" t="s">
        <v>10</v>
      </c>
      <c r="H117" s="60" t="s">
        <v>11</v>
      </c>
      <c r="I117" s="60" t="s">
        <v>12</v>
      </c>
      <c r="J117" s="60" t="s">
        <v>13</v>
      </c>
      <c r="K117" s="60" t="s">
        <v>14</v>
      </c>
      <c r="L117" s="60" t="s">
        <v>15</v>
      </c>
      <c r="M117" s="62" t="s">
        <v>16</v>
      </c>
      <c r="N117" s="63" t="n"/>
    </row>
    <row outlineLevel="0" r="118">
      <c r="A118" s="291" t="s">
        <v>141</v>
      </c>
      <c r="B118" s="292" t="s"/>
      <c r="C118" s="65" t="n"/>
      <c r="D118" s="65" t="n"/>
      <c r="E118" s="66" t="n"/>
      <c r="F118" s="66" t="n"/>
      <c r="G118" s="66" t="n"/>
      <c r="H118" s="60" t="n"/>
      <c r="I118" s="67" t="n"/>
      <c r="J118" s="67" t="n"/>
      <c r="K118" s="67" t="n"/>
      <c r="L118" s="67" t="n"/>
      <c r="M118" s="62" t="n"/>
      <c r="N118" s="63" t="n"/>
    </row>
    <row outlineLevel="0" r="119">
      <c r="A119" s="68" t="s">
        <v>21</v>
      </c>
      <c r="B119" s="69" t="s"/>
      <c r="C119" s="70" t="n"/>
      <c r="D119" s="70" t="n"/>
      <c r="E119" s="67" t="n"/>
      <c r="F119" s="67" t="n"/>
      <c r="G119" s="67" t="n"/>
      <c r="H119" s="71" t="n"/>
      <c r="I119" s="67" t="n"/>
      <c r="J119" s="67" t="n"/>
      <c r="K119" s="67" t="n"/>
      <c r="L119" s="67" t="n"/>
      <c r="M119" s="62" t="n"/>
      <c r="N119" s="63" t="n"/>
    </row>
    <row outlineLevel="0" r="120">
      <c r="A120" s="67" t="n"/>
      <c r="B120" s="72" t="s">
        <v>142</v>
      </c>
      <c r="C120" s="72" t="n"/>
      <c r="D120" s="72" t="n"/>
      <c r="E120" s="67" t="s">
        <v>143</v>
      </c>
      <c r="F120" s="67" t="n">
        <v>39</v>
      </c>
      <c r="G120" s="67" t="n">
        <v>39</v>
      </c>
      <c r="H120" s="71" t="n"/>
      <c r="I120" s="73" t="n">
        <v>4.06</v>
      </c>
      <c r="J120" s="73" t="n">
        <v>0.43</v>
      </c>
      <c r="K120" s="73" t="n">
        <v>27.18</v>
      </c>
      <c r="L120" s="73" t="n">
        <v>142.13</v>
      </c>
      <c r="M120" s="62" t="n">
        <v>50</v>
      </c>
      <c r="N120" s="63" t="n">
        <f aca="false" ca="false" dt2D="false" dtr="false" t="normal">F120*M120/1000</f>
        <v>1.95</v>
      </c>
    </row>
    <row ht="22.5" outlineLevel="0" r="121">
      <c r="A121" s="67" t="n"/>
      <c r="B121" s="74" t="s"/>
      <c r="C121" s="72" t="s">
        <v>406</v>
      </c>
      <c r="D121" s="72" t="s">
        <v>407</v>
      </c>
      <c r="E121" s="67" t="s">
        <v>408</v>
      </c>
      <c r="F121" s="67" t="n">
        <v>1</v>
      </c>
      <c r="G121" s="67" t="n">
        <v>15</v>
      </c>
      <c r="H121" s="71" t="n"/>
      <c r="I121" s="75" t="n">
        <v>1.9</v>
      </c>
      <c r="J121" s="73" t="n">
        <v>1.73</v>
      </c>
      <c r="K121" s="73" t="n">
        <v>0.1</v>
      </c>
      <c r="L121" s="73" t="n">
        <v>26.33</v>
      </c>
      <c r="M121" s="62" t="n">
        <v>12</v>
      </c>
      <c r="N121" s="63" t="n">
        <f aca="false" ca="false" dt2D="false" dtr="false" t="normal">F121*M121/1000</f>
        <v>0.012</v>
      </c>
    </row>
    <row outlineLevel="0" r="122">
      <c r="A122" s="67" t="n"/>
      <c r="B122" s="76" t="s"/>
      <c r="C122" s="72" t="n"/>
      <c r="D122" s="72" t="n"/>
      <c r="E122" s="67" t="s">
        <v>30</v>
      </c>
      <c r="F122" s="67" t="n">
        <v>0.06</v>
      </c>
      <c r="G122" s="67" t="n">
        <v>0.06</v>
      </c>
      <c r="H122" s="71" t="n"/>
      <c r="I122" s="73" t="s">
        <v>29</v>
      </c>
      <c r="J122" s="73" t="s">
        <v>29</v>
      </c>
      <c r="K122" s="73" t="s">
        <v>29</v>
      </c>
      <c r="L122" s="73" t="n"/>
      <c r="M122" s="62" t="n">
        <v>16</v>
      </c>
      <c r="N122" s="63" t="n">
        <f aca="false" ca="false" dt2D="false" dtr="false" t="normal">F122*M122/1000</f>
        <v>0.00096</v>
      </c>
    </row>
    <row outlineLevel="0" r="123">
      <c r="A123" s="67" t="n"/>
      <c r="B123" s="72" t="n"/>
      <c r="C123" s="72" t="n"/>
      <c r="D123" s="72" t="n"/>
      <c r="E123" s="67" t="s">
        <v>27</v>
      </c>
      <c r="F123" s="67" t="n">
        <v>34.5</v>
      </c>
      <c r="G123" s="67" t="n">
        <v>34.5</v>
      </c>
      <c r="H123" s="71" t="n"/>
      <c r="I123" s="73" t="n">
        <v>0.97</v>
      </c>
      <c r="J123" s="73" t="n">
        <v>1.1</v>
      </c>
      <c r="K123" s="73" t="n">
        <v>1.63</v>
      </c>
      <c r="L123" s="73" t="n">
        <v>20.01</v>
      </c>
      <c r="M123" s="62" t="n">
        <v>65</v>
      </c>
      <c r="N123" s="63" t="n">
        <f aca="false" ca="false" dt2D="false" dtr="false" t="normal">F123*M123/1000</f>
        <v>2.2425</v>
      </c>
    </row>
    <row outlineLevel="0" r="124">
      <c r="A124" s="67" t="n"/>
      <c r="B124" s="72" t="n"/>
      <c r="C124" s="72" t="n"/>
      <c r="D124" s="72" t="n"/>
      <c r="E124" s="67" t="s">
        <v>147</v>
      </c>
      <c r="F124" s="67" t="n">
        <v>0.8</v>
      </c>
      <c r="G124" s="67" t="n">
        <v>0.8</v>
      </c>
      <c r="H124" s="71" t="n"/>
      <c r="I124" s="73" t="n"/>
      <c r="J124" s="73" t="n">
        <v>0.799</v>
      </c>
      <c r="K124" s="73" t="n"/>
      <c r="L124" s="73" t="n">
        <v>6.84</v>
      </c>
      <c r="M124" s="62" t="n">
        <v>140</v>
      </c>
      <c r="N124" s="63" t="n">
        <f aca="false" ca="false" dt2D="false" dtr="false" t="normal">F124*M124/1000</f>
        <v>0.112</v>
      </c>
    </row>
    <row outlineLevel="0" r="125">
      <c r="A125" s="67" t="n"/>
      <c r="B125" s="72" t="n"/>
      <c r="C125" s="72" t="n"/>
      <c r="D125" s="72" t="n"/>
      <c r="E125" s="67" t="s">
        <v>31</v>
      </c>
      <c r="F125" s="67" t="n">
        <v>2.3</v>
      </c>
      <c r="G125" s="67" t="n">
        <v>2.3</v>
      </c>
      <c r="H125" s="71" t="n"/>
      <c r="I125" s="73" t="n">
        <v>0.02</v>
      </c>
      <c r="J125" s="73" t="n">
        <v>1.63</v>
      </c>
      <c r="K125" s="73" t="n">
        <v>0.03</v>
      </c>
      <c r="L125" s="73" t="n">
        <v>14.87</v>
      </c>
      <c r="M125" s="62" t="n">
        <v>670</v>
      </c>
      <c r="N125" s="63" t="n">
        <f aca="false" ca="false" dt2D="false" dtr="false" t="normal">F125*M125/1000</f>
        <v>1.541</v>
      </c>
    </row>
    <row outlineLevel="0" r="126">
      <c r="A126" s="67" t="n"/>
      <c r="B126" s="72" t="n"/>
      <c r="C126" s="72" t="n"/>
      <c r="D126" s="72" t="n"/>
      <c r="E126" s="67" t="s">
        <v>31</v>
      </c>
      <c r="F126" s="67" t="n">
        <v>4</v>
      </c>
      <c r="G126" s="67" t="n">
        <v>4</v>
      </c>
      <c r="H126" s="71" t="n"/>
      <c r="I126" s="73" t="n">
        <v>0.03</v>
      </c>
      <c r="J126" s="77" t="n">
        <v>2.9</v>
      </c>
      <c r="K126" s="77" t="n">
        <v>0.1</v>
      </c>
      <c r="L126" s="77" t="n">
        <v>26.44</v>
      </c>
      <c r="M126" s="62" t="n">
        <v>670</v>
      </c>
      <c r="N126" s="63" t="n">
        <f aca="false" ca="false" dt2D="false" dtr="false" t="normal">F126*M126/1000</f>
        <v>2.68</v>
      </c>
    </row>
    <row outlineLevel="0" r="127">
      <c r="A127" s="67" t="s">
        <v>32</v>
      </c>
      <c r="B127" s="71" t="s">
        <v>33</v>
      </c>
      <c r="C127" s="80" t="n"/>
      <c r="D127" s="80" t="n"/>
      <c r="E127" s="67" t="s">
        <v>34</v>
      </c>
      <c r="F127" s="67" t="n">
        <v>4</v>
      </c>
      <c r="G127" s="67" t="n"/>
      <c r="H127" s="71" t="n"/>
      <c r="I127" s="67" t="n">
        <v>0.19</v>
      </c>
      <c r="J127" s="67" t="n">
        <v>0.14</v>
      </c>
      <c r="K127" s="67" t="n">
        <v>0.3</v>
      </c>
      <c r="L127" s="67" t="n"/>
      <c r="M127" s="62" t="n">
        <v>271</v>
      </c>
      <c r="N127" s="63" t="n">
        <f aca="false" ca="false" dt2D="false" dtr="false" t="normal">F127*M127/1000</f>
        <v>1.084</v>
      </c>
    </row>
    <row outlineLevel="0" r="128">
      <c r="A128" s="67" t="s">
        <v>35</v>
      </c>
      <c r="B128" s="81" t="s"/>
      <c r="C128" s="82" t="n">
        <v>200</v>
      </c>
      <c r="D128" s="82" t="n">
        <v>200</v>
      </c>
      <c r="E128" s="67" t="s">
        <v>114</v>
      </c>
      <c r="F128" s="67" t="n">
        <v>100</v>
      </c>
      <c r="G128" s="67" t="n"/>
      <c r="H128" s="71" t="n"/>
      <c r="I128" s="67" t="n">
        <v>2.82</v>
      </c>
      <c r="J128" s="67" t="n">
        <v>3.2</v>
      </c>
      <c r="K128" s="67" t="n">
        <v>4.73</v>
      </c>
      <c r="L128" s="67" t="n">
        <v>58</v>
      </c>
      <c r="M128" s="62" t="n">
        <v>65</v>
      </c>
      <c r="N128" s="63" t="n">
        <f aca="false" ca="false" dt2D="false" dtr="false" t="normal">F128*M128/1000</f>
        <v>6.5</v>
      </c>
    </row>
    <row outlineLevel="0" r="129">
      <c r="A129" s="67" t="n"/>
      <c r="B129" s="72" t="n"/>
      <c r="C129" s="72" t="n"/>
      <c r="D129" s="72" t="n"/>
      <c r="E129" s="67" t="s">
        <v>28</v>
      </c>
      <c r="F129" s="67" t="n">
        <v>20</v>
      </c>
      <c r="G129" s="67" t="n"/>
      <c r="H129" s="71" t="n"/>
      <c r="I129" s="67" t="s">
        <v>29</v>
      </c>
      <c r="J129" s="67" t="s">
        <v>29</v>
      </c>
      <c r="K129" s="67" t="n">
        <v>19.96</v>
      </c>
      <c r="L129" s="67" t="n">
        <v>75.8</v>
      </c>
      <c r="M129" s="62" t="n">
        <v>80</v>
      </c>
      <c r="N129" s="63" t="n">
        <f aca="false" ca="false" dt2D="false" dtr="false" t="normal">F129*M129/1000</f>
        <v>1.6</v>
      </c>
    </row>
    <row outlineLevel="0" r="130">
      <c r="A130" s="67" t="s">
        <v>36</v>
      </c>
      <c r="B130" s="72" t="s">
        <v>37</v>
      </c>
      <c r="C130" s="72" t="n"/>
      <c r="D130" s="72" t="n"/>
      <c r="E130" s="67" t="s">
        <v>38</v>
      </c>
      <c r="F130" s="67" t="n">
        <v>80</v>
      </c>
      <c r="G130" s="67" t="n">
        <v>80</v>
      </c>
      <c r="H130" s="71" t="n"/>
      <c r="I130" s="67" t="n">
        <v>6.96</v>
      </c>
      <c r="J130" s="67" t="n">
        <v>1.2</v>
      </c>
      <c r="K130" s="67" t="n">
        <v>32.96</v>
      </c>
      <c r="L130" s="67" t="n">
        <v>181</v>
      </c>
      <c r="M130" s="62" t="n">
        <v>60</v>
      </c>
      <c r="N130" s="63" t="n">
        <f aca="false" ca="false" dt2D="false" dtr="false" t="normal">F130*M130/1000</f>
        <v>4.8</v>
      </c>
    </row>
    <row ht="22.5" outlineLevel="0" r="131">
      <c r="A131" s="67" t="n"/>
      <c r="B131" s="76" t="s"/>
      <c r="C131" s="72" t="s">
        <v>409</v>
      </c>
      <c r="D131" s="72" t="s">
        <v>410</v>
      </c>
      <c r="E131" s="67" t="s">
        <v>39</v>
      </c>
      <c r="F131" s="67" t="n">
        <v>10</v>
      </c>
      <c r="G131" s="67" t="n"/>
      <c r="H131" s="71" t="n"/>
      <c r="I131" s="67" t="n">
        <v>2.68</v>
      </c>
      <c r="J131" s="67" t="n">
        <v>2.57</v>
      </c>
      <c r="K131" s="67" t="s">
        <v>29</v>
      </c>
      <c r="L131" s="67" t="n">
        <v>33.79</v>
      </c>
      <c r="M131" s="62" t="n">
        <v>650</v>
      </c>
      <c r="N131" s="63" t="n">
        <f aca="false" ca="false" dt2D="false" dtr="false" t="normal">F131*M131/1000</f>
        <v>6.5</v>
      </c>
    </row>
    <row outlineLevel="0" r="132">
      <c r="A132" s="67" t="n"/>
      <c r="B132" s="72" t="n"/>
      <c r="C132" s="72" t="n"/>
      <c r="D132" s="72" t="n"/>
      <c r="E132" s="67" t="s">
        <v>40</v>
      </c>
      <c r="F132" s="67" t="n">
        <v>10</v>
      </c>
      <c r="G132" s="67" t="n"/>
      <c r="H132" s="71" t="n"/>
      <c r="I132" s="67" t="n">
        <v>0.08</v>
      </c>
      <c r="J132" s="67" t="n">
        <v>7.25</v>
      </c>
      <c r="K132" s="67" t="n">
        <v>0.26</v>
      </c>
      <c r="L132" s="67" t="n">
        <v>66.1</v>
      </c>
      <c r="M132" s="62" t="n">
        <v>670</v>
      </c>
      <c r="N132" s="63" t="n">
        <f aca="false" ca="false" dt2D="false" dtr="false" t="normal">F132*M132/1000</f>
        <v>6.7</v>
      </c>
    </row>
    <row ht="22.5" outlineLevel="0" r="133">
      <c r="A133" s="67" t="n"/>
      <c r="B133" s="72" t="s">
        <v>115</v>
      </c>
      <c r="C133" s="72" t="n">
        <v>120</v>
      </c>
      <c r="D133" s="72" t="n">
        <v>120</v>
      </c>
      <c r="E133" s="67" t="s">
        <v>44</v>
      </c>
      <c r="F133" s="67" t="n">
        <v>120</v>
      </c>
      <c r="G133" s="67" t="n">
        <v>120</v>
      </c>
      <c r="H133" s="71" t="n">
        <v>120</v>
      </c>
      <c r="I133" s="66" t="n">
        <v>1.8</v>
      </c>
      <c r="J133" s="66" t="n">
        <v>0.08</v>
      </c>
      <c r="K133" s="66" t="n">
        <v>17.2</v>
      </c>
      <c r="L133" s="66" t="n">
        <v>74.8</v>
      </c>
      <c r="M133" s="62" t="n">
        <v>150</v>
      </c>
      <c r="N133" s="63" t="n">
        <f aca="false" ca="false" dt2D="false" dtr="false" t="normal">F133*M133/1000</f>
        <v>18</v>
      </c>
    </row>
    <row outlineLevel="0" r="134">
      <c r="A134" s="67" t="s">
        <v>45</v>
      </c>
      <c r="B134" s="72" t="s">
        <v>46</v>
      </c>
      <c r="C134" s="72" t="n">
        <v>100</v>
      </c>
      <c r="D134" s="72" t="n">
        <v>100</v>
      </c>
      <c r="E134" s="67" t="s">
        <v>390</v>
      </c>
      <c r="F134" s="67" t="n">
        <v>200</v>
      </c>
      <c r="G134" s="67" t="n">
        <v>100</v>
      </c>
      <c r="H134" s="71" t="n">
        <v>100</v>
      </c>
      <c r="I134" s="66" t="n"/>
      <c r="J134" s="66" t="n"/>
      <c r="K134" s="66" t="n">
        <v>19</v>
      </c>
      <c r="L134" s="66" t="n">
        <v>75</v>
      </c>
      <c r="M134" s="62" t="n">
        <v>80</v>
      </c>
      <c r="N134" s="63" t="n">
        <f aca="false" ca="false" dt2D="false" dtr="false" t="normal">F134*M134/1000</f>
        <v>16</v>
      </c>
    </row>
    <row outlineLevel="0" r="135">
      <c r="A135" s="61" t="s">
        <v>47</v>
      </c>
      <c r="B135" s="64" t="s"/>
      <c r="C135" s="65" t="n"/>
      <c r="D135" s="65" t="n"/>
      <c r="E135" s="67" t="n"/>
      <c r="F135" s="67" t="n"/>
      <c r="G135" s="67" t="n"/>
      <c r="H135" s="71" t="n"/>
      <c r="I135" s="66" t="e">
        <f aca="false" ca="false" dt2D="false" dtr="false" t="normal">#REF!+#REF!+#REF!+I133+I134</f>
        <v>#REF!</v>
      </c>
      <c r="J135" s="66" t="e">
        <f aca="false" ca="false" dt2D="false" dtr="false" t="normal">#REF!+#REF!+#REF!+J133+J134</f>
        <v>#REF!</v>
      </c>
      <c r="K135" s="66" t="e">
        <f aca="false" ca="false" dt2D="false" dtr="false" t="normal">#REF!+#REF!+#REF!+K133+K134</f>
        <v>#REF!</v>
      </c>
      <c r="L135" s="66" t="e">
        <f aca="false" ca="false" dt2D="false" dtr="false" t="normal">#REF!+#REF!+#REF!+L133+L134</f>
        <v>#REF!</v>
      </c>
      <c r="M135" s="66" t="n"/>
      <c r="N135" s="79" t="n">
        <f aca="false" ca="false" dt2D="false" dtr="false" t="normal">SUM(N120:N134)</f>
        <v>69.72246</v>
      </c>
    </row>
    <row outlineLevel="0" r="136">
      <c r="A136" s="67" t="s">
        <v>48</v>
      </c>
      <c r="B136" s="72" t="n"/>
      <c r="C136" s="72" t="n"/>
      <c r="D136" s="72" t="n"/>
      <c r="E136" s="67" t="n"/>
      <c r="F136" s="67" t="n"/>
      <c r="G136" s="67" t="n"/>
      <c r="H136" s="71" t="n"/>
      <c r="I136" s="67" t="n"/>
      <c r="J136" s="67" t="n"/>
      <c r="K136" s="67" t="n"/>
      <c r="L136" s="67" t="n"/>
      <c r="M136" s="62" t="n"/>
      <c r="N136" s="63" t="n"/>
    </row>
    <row outlineLevel="0" r="137">
      <c r="A137" s="67" t="s">
        <v>150</v>
      </c>
      <c r="B137" s="72" t="s">
        <v>151</v>
      </c>
      <c r="C137" s="72" t="n"/>
      <c r="D137" s="72" t="n"/>
      <c r="E137" s="67" t="s">
        <v>59</v>
      </c>
      <c r="F137" s="67" t="n">
        <v>46</v>
      </c>
      <c r="G137" s="67" t="n">
        <v>33.2</v>
      </c>
      <c r="H137" s="71" t="n"/>
      <c r="I137" s="67" t="n">
        <v>0.92</v>
      </c>
      <c r="J137" s="67" t="n">
        <v>0.1</v>
      </c>
      <c r="K137" s="67" t="n">
        <v>6.4</v>
      </c>
      <c r="L137" s="67" t="n">
        <v>26.5</v>
      </c>
      <c r="M137" s="62" t="n">
        <v>35</v>
      </c>
      <c r="N137" s="63" t="n">
        <f aca="false" ca="false" dt2D="false" dtr="false" t="normal">F137*M137/1000</f>
        <v>1.61</v>
      </c>
    </row>
    <row outlineLevel="0" r="138">
      <c r="A138" s="67" t="n"/>
      <c r="B138" s="76" t="s"/>
      <c r="C138" s="72" t="n"/>
      <c r="D138" s="72" t="n"/>
      <c r="E138" s="67" t="s">
        <v>119</v>
      </c>
      <c r="F138" s="67" t="n">
        <v>31</v>
      </c>
      <c r="G138" s="67" t="n">
        <v>24.8</v>
      </c>
      <c r="H138" s="71" t="n"/>
      <c r="I138" s="67" t="n">
        <v>0.46</v>
      </c>
      <c r="J138" s="67" t="n">
        <v>0.02</v>
      </c>
      <c r="K138" s="67" t="n">
        <v>2.57</v>
      </c>
      <c r="L138" s="67" t="n">
        <v>10.42</v>
      </c>
      <c r="M138" s="62" t="n">
        <v>30</v>
      </c>
      <c r="N138" s="63" t="n">
        <f aca="false" ca="false" dt2D="false" dtr="false" t="normal">F138*M138/1000</f>
        <v>0.93</v>
      </c>
    </row>
    <row outlineLevel="0" r="139">
      <c r="A139" s="83" t="n"/>
      <c r="B139" s="84" t="n"/>
      <c r="C139" s="84" t="n"/>
      <c r="D139" s="84" t="n"/>
      <c r="E139" s="83" t="s">
        <v>51</v>
      </c>
      <c r="F139" s="83" t="n">
        <v>19</v>
      </c>
      <c r="G139" s="83" t="n">
        <v>15.2</v>
      </c>
      <c r="H139" s="85" t="n"/>
      <c r="I139" s="83" t="n">
        <v>0.25</v>
      </c>
      <c r="J139" s="83" t="n">
        <v>0.01</v>
      </c>
      <c r="K139" s="83" t="n">
        <v>1.38</v>
      </c>
      <c r="L139" s="83" t="n">
        <v>5.18</v>
      </c>
      <c r="M139" s="63" t="n">
        <v>45</v>
      </c>
      <c r="N139" s="63" t="n">
        <f aca="false" ca="false" dt2D="false" dtr="false" t="normal">F139*M139/1000</f>
        <v>0.855</v>
      </c>
    </row>
    <row outlineLevel="0" r="140">
      <c r="A140" s="83" t="n"/>
      <c r="B140" s="84" t="n"/>
      <c r="C140" s="84" t="n"/>
      <c r="D140" s="84" t="n"/>
      <c r="E140" s="83" t="s">
        <v>61</v>
      </c>
      <c r="F140" s="83" t="n">
        <v>30</v>
      </c>
      <c r="G140" s="83" t="n">
        <v>30</v>
      </c>
      <c r="H140" s="85" t="n"/>
      <c r="I140" s="83" t="n">
        <v>0.24</v>
      </c>
      <c r="J140" s="83" t="n">
        <v>0.03</v>
      </c>
      <c r="K140" s="83" t="n">
        <v>0.48</v>
      </c>
      <c r="L140" s="83" t="n">
        <v>3.9</v>
      </c>
      <c r="M140" s="63" t="n">
        <v>137</v>
      </c>
      <c r="N140" s="63" t="n">
        <f aca="false" ca="false" dt2D="false" dtr="false" t="normal">F140*M140/1000</f>
        <v>4.11</v>
      </c>
    </row>
    <row outlineLevel="0" r="141">
      <c r="A141" s="83" t="n"/>
      <c r="B141" s="84" t="n"/>
      <c r="C141" s="84" t="n">
        <v>80</v>
      </c>
      <c r="D141" s="84" t="n">
        <v>120</v>
      </c>
      <c r="E141" s="83" t="s">
        <v>152</v>
      </c>
      <c r="F141" s="83" t="n">
        <v>15</v>
      </c>
      <c r="G141" s="83" t="n">
        <v>0.75</v>
      </c>
      <c r="H141" s="85" t="n"/>
      <c r="I141" s="83" t="n">
        <v>0.18</v>
      </c>
      <c r="J141" s="83" t="n">
        <v>0.07</v>
      </c>
      <c r="K141" s="83" t="n">
        <v>28.07</v>
      </c>
      <c r="L141" s="83" t="n">
        <v>10.95</v>
      </c>
      <c r="M141" s="63" t="n">
        <v>170</v>
      </c>
      <c r="N141" s="63" t="n">
        <f aca="false" ca="false" dt2D="false" dtr="false" t="normal">F141*M141/1000</f>
        <v>2.55</v>
      </c>
    </row>
    <row outlineLevel="0" r="142">
      <c r="A142" s="83" t="n"/>
      <c r="B142" s="84" t="n"/>
      <c r="C142" s="84" t="n"/>
      <c r="D142" s="84" t="n"/>
      <c r="E142" s="83" t="s">
        <v>60</v>
      </c>
      <c r="F142" s="83" t="n">
        <v>6</v>
      </c>
      <c r="G142" s="83" t="n">
        <v>4.4</v>
      </c>
      <c r="H142" s="85" t="n"/>
      <c r="I142" s="83" t="n">
        <v>0.15</v>
      </c>
      <c r="J142" s="83" t="n">
        <v>0.02</v>
      </c>
      <c r="K142" s="83" t="n">
        <v>0.35</v>
      </c>
      <c r="L142" s="83" t="n">
        <v>1.44</v>
      </c>
      <c r="M142" s="63" t="n">
        <v>40</v>
      </c>
      <c r="N142" s="63" t="n">
        <f aca="false" ca="false" dt2D="false" dtr="false" t="normal">F142*M142/1000</f>
        <v>0.24</v>
      </c>
    </row>
    <row outlineLevel="0" r="143">
      <c r="A143" s="83" t="n"/>
      <c r="B143" s="84" t="n"/>
      <c r="C143" s="84" t="n"/>
      <c r="D143" s="84" t="n"/>
      <c r="E143" s="83" t="s">
        <v>69</v>
      </c>
      <c r="F143" s="83" t="n">
        <v>5</v>
      </c>
      <c r="G143" s="83" t="n">
        <v>5</v>
      </c>
      <c r="H143" s="85" t="n"/>
      <c r="I143" s="83" t="s">
        <v>29</v>
      </c>
      <c r="J143" s="83" t="n">
        <v>4.99</v>
      </c>
      <c r="K143" s="83" t="n"/>
      <c r="L143" s="83" t="n">
        <v>44.95</v>
      </c>
      <c r="M143" s="63" t="n">
        <v>140</v>
      </c>
      <c r="N143" s="63" t="n">
        <f aca="false" ca="false" dt2D="false" dtr="false" t="normal">F143*M143/1000</f>
        <v>0.7</v>
      </c>
    </row>
    <row outlineLevel="0" r="144">
      <c r="A144" s="83" t="n"/>
      <c r="B144" s="84" t="n"/>
      <c r="C144" s="84" t="n"/>
      <c r="D144" s="84" t="n"/>
      <c r="E144" s="83" t="s">
        <v>30</v>
      </c>
      <c r="F144" s="83" t="n">
        <v>0.25</v>
      </c>
      <c r="G144" s="83" t="n">
        <v>0.25</v>
      </c>
      <c r="H144" s="85" t="n"/>
      <c r="I144" s="83" t="n"/>
      <c r="J144" s="83" t="n"/>
      <c r="K144" s="83" t="n"/>
      <c r="L144" s="83" t="n"/>
      <c r="M144" s="63" t="n">
        <v>16</v>
      </c>
      <c r="N144" s="63" t="n">
        <f aca="false" ca="false" dt2D="false" dtr="false" t="normal">F144*M144/1000</f>
        <v>0.004</v>
      </c>
    </row>
    <row ht="22.5" outlineLevel="0" r="145">
      <c r="A145" s="83" t="s">
        <v>155</v>
      </c>
      <c r="B145" s="84" t="s">
        <v>156</v>
      </c>
      <c r="C145" s="84" t="n"/>
      <c r="D145" s="84" t="n"/>
      <c r="E145" s="83" t="s">
        <v>157</v>
      </c>
      <c r="F145" s="83" t="n">
        <v>20</v>
      </c>
      <c r="G145" s="83" t="n">
        <v>20</v>
      </c>
      <c r="H145" s="85" t="n"/>
      <c r="I145" s="83" t="n">
        <v>0.13</v>
      </c>
      <c r="J145" s="83" t="s">
        <v>29</v>
      </c>
      <c r="K145" s="83" t="n">
        <v>0.91</v>
      </c>
      <c r="L145" s="83" t="n">
        <v>4.1</v>
      </c>
      <c r="M145" s="63" t="n">
        <v>50</v>
      </c>
      <c r="N145" s="63" t="n">
        <f aca="false" ca="false" dt2D="false" dtr="false" t="normal">F145*M145/1000</f>
        <v>1</v>
      </c>
    </row>
    <row outlineLevel="0" r="146">
      <c r="A146" s="83" t="n"/>
      <c r="B146" s="84" t="n"/>
      <c r="C146" s="84" t="n"/>
      <c r="D146" s="84" t="n"/>
      <c r="E146" s="83" t="s">
        <v>30</v>
      </c>
      <c r="F146" s="83" t="n">
        <v>0.5</v>
      </c>
      <c r="G146" s="83" t="n">
        <v>0.5</v>
      </c>
      <c r="H146" s="85" t="n"/>
      <c r="I146" s="83" t="s">
        <v>29</v>
      </c>
      <c r="J146" s="83" t="s">
        <v>29</v>
      </c>
      <c r="K146" s="83" t="s">
        <v>29</v>
      </c>
      <c r="L146" s="83" t="s">
        <v>29</v>
      </c>
      <c r="M146" s="63" t="n">
        <v>16</v>
      </c>
      <c r="N146" s="63" t="n">
        <f aca="false" ca="false" dt2D="false" dtr="false" t="normal">F146*M146/1000</f>
        <v>0.008</v>
      </c>
    </row>
    <row outlineLevel="0" r="147">
      <c r="A147" s="83" t="n"/>
      <c r="B147" s="84" t="n"/>
      <c r="C147" s="84" t="n"/>
      <c r="D147" s="84" t="n"/>
      <c r="E147" s="83" t="s">
        <v>60</v>
      </c>
      <c r="F147" s="83" t="n">
        <v>12</v>
      </c>
      <c r="G147" s="83" t="n">
        <v>10</v>
      </c>
      <c r="H147" s="85" t="n"/>
      <c r="I147" s="83" t="n">
        <v>0.17</v>
      </c>
      <c r="J147" s="83" t="n">
        <v>0.01</v>
      </c>
      <c r="K147" s="83" t="n">
        <v>0.97</v>
      </c>
      <c r="L147" s="83" t="n">
        <v>4.13</v>
      </c>
      <c r="M147" s="63" t="n">
        <v>40</v>
      </c>
      <c r="N147" s="63" t="n">
        <f aca="false" ca="false" dt2D="false" dtr="false" t="normal">F147*M147/1000</f>
        <v>0.48</v>
      </c>
    </row>
    <row outlineLevel="0" r="148">
      <c r="A148" s="83" t="n"/>
      <c r="B148" s="84" t="n"/>
      <c r="C148" s="84" t="n"/>
      <c r="D148" s="84" t="n"/>
      <c r="E148" s="83" t="s">
        <v>51</v>
      </c>
      <c r="F148" s="83" t="n">
        <v>12.5</v>
      </c>
      <c r="G148" s="83" t="n">
        <v>10</v>
      </c>
      <c r="H148" s="85" t="n"/>
      <c r="I148" s="83" t="s">
        <v>29</v>
      </c>
      <c r="J148" s="83" t="n">
        <v>4</v>
      </c>
      <c r="K148" s="83" t="s">
        <v>29</v>
      </c>
      <c r="L148" s="83" t="n">
        <v>35.96</v>
      </c>
      <c r="M148" s="63" t="n">
        <v>45</v>
      </c>
      <c r="N148" s="63" t="n">
        <f aca="false" ca="false" dt2D="false" dtr="false" t="normal">F148*M148/1000</f>
        <v>0.5625</v>
      </c>
    </row>
    <row outlineLevel="0" r="149">
      <c r="A149" s="83" t="n"/>
      <c r="B149" s="84" t="n"/>
      <c r="C149" s="84" t="n"/>
      <c r="D149" s="84" t="n"/>
      <c r="E149" s="83" t="s">
        <v>69</v>
      </c>
      <c r="F149" s="83" t="n">
        <v>5</v>
      </c>
      <c r="G149" s="83" t="n">
        <v>5</v>
      </c>
      <c r="H149" s="85" t="n"/>
      <c r="I149" s="83" t="n">
        <v>1.95</v>
      </c>
      <c r="J149" s="83" t="n">
        <v>4.9</v>
      </c>
      <c r="K149" s="83" t="n">
        <v>2.91</v>
      </c>
      <c r="L149" s="83" t="n">
        <v>8.82</v>
      </c>
      <c r="M149" s="63" t="n">
        <v>140</v>
      </c>
      <c r="N149" s="63" t="n">
        <f aca="false" ca="false" dt2D="false" dtr="false" t="normal">F149*M149/1000</f>
        <v>0.7</v>
      </c>
    </row>
    <row outlineLevel="0" r="150">
      <c r="A150" s="83" t="n"/>
      <c r="B150" s="84" t="n"/>
      <c r="C150" s="84" t="n"/>
      <c r="D150" s="84" t="n"/>
      <c r="E150" s="83" t="s">
        <v>63</v>
      </c>
      <c r="F150" s="83" t="n">
        <v>40</v>
      </c>
      <c r="G150" s="83" t="s">
        <v>159</v>
      </c>
      <c r="H150" s="85" t="n"/>
      <c r="I150" s="83" t="n">
        <v>10</v>
      </c>
      <c r="J150" s="83" t="n">
        <v>6.48</v>
      </c>
      <c r="K150" s="83" t="s">
        <v>29</v>
      </c>
      <c r="L150" s="83" t="n">
        <v>88.29</v>
      </c>
      <c r="M150" s="63" t="n">
        <v>440</v>
      </c>
      <c r="N150" s="63" t="n">
        <f aca="false" ca="false" dt2D="false" dtr="false" t="normal">F150*M150/1000</f>
        <v>17.6</v>
      </c>
    </row>
    <row customHeight="true" ht="11.25" outlineLevel="0" r="151">
      <c r="A151" s="88" t="s">
        <v>160</v>
      </c>
      <c r="B151" s="90" t="s">
        <v>411</v>
      </c>
      <c r="C151" s="90" t="n"/>
      <c r="D151" s="90" t="n"/>
      <c r="E151" s="88" t="s">
        <v>412</v>
      </c>
      <c r="F151" s="88" t="n">
        <v>160</v>
      </c>
      <c r="G151" s="88" t="n">
        <v>112</v>
      </c>
      <c r="H151" s="88" t="n"/>
      <c r="I151" s="88" t="s">
        <v>29</v>
      </c>
      <c r="J151" s="88" t="s">
        <v>29</v>
      </c>
      <c r="K151" s="88" t="s">
        <v>29</v>
      </c>
      <c r="L151" s="88" t="n">
        <v>0.21</v>
      </c>
      <c r="M151" s="63" t="n">
        <v>270</v>
      </c>
      <c r="N151" s="63" t="n">
        <f aca="false" ca="false" dt2D="false" dtr="false" t="normal">F151*M151/1000</f>
        <v>43.2</v>
      </c>
    </row>
    <row outlineLevel="0" r="152">
      <c r="A152" s="88" t="n"/>
      <c r="B152" s="89" t="n"/>
      <c r="C152" s="89" t="n"/>
      <c r="D152" s="89" t="n"/>
      <c r="E152" s="88" t="s">
        <v>88</v>
      </c>
      <c r="F152" s="88" t="n">
        <v>4</v>
      </c>
      <c r="G152" s="88" t="n">
        <v>4</v>
      </c>
      <c r="H152" s="88" t="n"/>
      <c r="I152" s="88" t="n">
        <v>0.22</v>
      </c>
      <c r="J152" s="88" t="n">
        <v>0.02</v>
      </c>
      <c r="K152" s="88" t="n">
        <v>1.44</v>
      </c>
      <c r="L152" s="88" t="n">
        <v>6.62</v>
      </c>
      <c r="M152" s="63" t="n">
        <v>40</v>
      </c>
      <c r="N152" s="63" t="n">
        <f aca="false" ca="false" dt2D="false" dtr="false" t="normal">F152*M152/1000</f>
        <v>0.16</v>
      </c>
    </row>
    <row outlineLevel="0" r="153">
      <c r="A153" s="88" t="n"/>
      <c r="B153" s="89" t="n"/>
      <c r="C153" s="89" t="n"/>
      <c r="D153" s="89" t="n"/>
      <c r="E153" s="88" t="s">
        <v>60</v>
      </c>
      <c r="F153" s="88" t="n">
        <v>48</v>
      </c>
      <c r="G153" s="88" t="n">
        <v>40</v>
      </c>
      <c r="H153" s="88" t="n"/>
      <c r="I153" s="88" t="n">
        <v>0.57</v>
      </c>
      <c r="J153" s="88" t="n">
        <v>0.06</v>
      </c>
      <c r="K153" s="88" t="n">
        <v>0.47</v>
      </c>
      <c r="L153" s="88" t="n">
        <v>15.82</v>
      </c>
      <c r="M153" s="63" t="n">
        <v>40</v>
      </c>
      <c r="N153" s="63" t="n">
        <f aca="false" ca="false" dt2D="false" dtr="false" t="normal">F153*M153/1000</f>
        <v>1.92</v>
      </c>
    </row>
    <row outlineLevel="0" r="154">
      <c r="A154" s="88" t="n"/>
      <c r="B154" s="89" t="n"/>
      <c r="C154" s="89" t="n"/>
      <c r="D154" s="89" t="n"/>
      <c r="E154" s="88" t="s">
        <v>30</v>
      </c>
      <c r="F154" s="88" t="n">
        <v>0.6</v>
      </c>
      <c r="G154" s="88" t="n">
        <v>0.6</v>
      </c>
      <c r="H154" s="88" t="n"/>
      <c r="I154" s="88" t="s">
        <v>29</v>
      </c>
      <c r="J154" s="88" t="s">
        <v>29</v>
      </c>
      <c r="K154" s="88" t="s">
        <v>29</v>
      </c>
      <c r="L154" s="88" t="s">
        <v>29</v>
      </c>
      <c r="M154" s="63" t="n">
        <v>16</v>
      </c>
      <c r="N154" s="63" t="n">
        <f aca="false" ca="false" dt2D="false" dtr="false" t="normal">F154*M154/1000</f>
        <v>0.0096</v>
      </c>
    </row>
    <row customHeight="true" ht="11.25" outlineLevel="0" r="155">
      <c r="A155" s="88" t="n"/>
      <c r="B155" s="89" t="n"/>
      <c r="C155" s="89" t="n"/>
      <c r="D155" s="89" t="n"/>
      <c r="E155" s="88" t="s">
        <v>69</v>
      </c>
      <c r="F155" s="88" t="n">
        <v>15</v>
      </c>
      <c r="G155" s="88" t="n">
        <v>15</v>
      </c>
      <c r="H155" s="88" t="n"/>
      <c r="I155" s="88" t="s">
        <v>29</v>
      </c>
      <c r="J155" s="88" t="n">
        <v>1.99</v>
      </c>
      <c r="K155" s="88" t="s">
        <v>29</v>
      </c>
      <c r="L155" s="88" t="n">
        <v>17.98</v>
      </c>
      <c r="M155" s="63" t="n">
        <v>140</v>
      </c>
      <c r="N155" s="63" t="n">
        <v>5.44</v>
      </c>
    </row>
    <row ht="22.5" outlineLevel="0" r="156">
      <c r="A156" s="83" t="s">
        <v>164</v>
      </c>
      <c r="B156" s="84" t="s">
        <v>165</v>
      </c>
      <c r="C156" s="84" t="n">
        <v>40</v>
      </c>
      <c r="D156" s="84" t="n">
        <v>60</v>
      </c>
      <c r="E156" s="83" t="s">
        <v>69</v>
      </c>
      <c r="F156" s="83" t="n">
        <v>1</v>
      </c>
      <c r="G156" s="83" t="n"/>
      <c r="H156" s="85" t="n"/>
      <c r="I156" s="83" t="n">
        <v>0.26</v>
      </c>
      <c r="J156" s="83" t="n">
        <v>0.02</v>
      </c>
      <c r="K156" s="83" t="n">
        <v>1.71</v>
      </c>
      <c r="L156" s="83" t="n">
        <v>8.35</v>
      </c>
      <c r="M156" s="63" t="n">
        <v>140</v>
      </c>
      <c r="N156" s="63" t="n">
        <f aca="false" ca="false" dt2D="false" dtr="false" t="normal">F156*M156/1000</f>
        <v>0.14</v>
      </c>
    </row>
    <row outlineLevel="0" r="157">
      <c r="A157" s="83" t="n"/>
      <c r="B157" s="84" t="n"/>
      <c r="C157" s="84" t="n"/>
      <c r="D157" s="84" t="n"/>
      <c r="E157" s="83" t="s">
        <v>73</v>
      </c>
      <c r="F157" s="83" t="n">
        <v>2.5</v>
      </c>
      <c r="G157" s="83" t="n"/>
      <c r="H157" s="85" t="n"/>
      <c r="I157" s="83" t="n">
        <v>0.18</v>
      </c>
      <c r="J157" s="83" t="s">
        <v>29</v>
      </c>
      <c r="K157" s="83" t="n">
        <v>0.62</v>
      </c>
      <c r="L157" s="83" t="n">
        <v>3.4</v>
      </c>
      <c r="M157" s="63" t="n">
        <v>40</v>
      </c>
      <c r="N157" s="63" t="n">
        <f aca="false" ca="false" dt2D="false" dtr="false" t="normal">F157*M157/1000</f>
        <v>0.1</v>
      </c>
    </row>
    <row outlineLevel="0" r="158">
      <c r="A158" s="83" t="n"/>
      <c r="B158" s="84" t="n"/>
      <c r="C158" s="84" t="n"/>
      <c r="D158" s="84" t="n"/>
      <c r="E158" s="83" t="s">
        <v>392</v>
      </c>
      <c r="F158" s="83" t="n">
        <v>5</v>
      </c>
      <c r="G158" s="83" t="n"/>
      <c r="H158" s="85" t="n"/>
      <c r="I158" s="83" t="n">
        <v>0.05</v>
      </c>
      <c r="J158" s="83" t="n">
        <v>0</v>
      </c>
      <c r="K158" s="83" t="n">
        <v>0.28</v>
      </c>
      <c r="L158" s="83" t="n">
        <v>1.32</v>
      </c>
      <c r="M158" s="63" t="n">
        <v>175</v>
      </c>
      <c r="N158" s="63" t="n">
        <f aca="false" ca="false" dt2D="false" dtr="false" t="normal">F158*M158/1000</f>
        <v>0.875</v>
      </c>
    </row>
    <row outlineLevel="0" r="159">
      <c r="A159" s="83" t="n"/>
      <c r="B159" s="84" t="n"/>
      <c r="C159" s="84" t="n"/>
      <c r="D159" s="84" t="n"/>
      <c r="E159" s="83" t="s">
        <v>51</v>
      </c>
      <c r="F159" s="83" t="n">
        <v>5</v>
      </c>
      <c r="G159" s="83" t="n">
        <v>4</v>
      </c>
      <c r="H159" s="85" t="n"/>
      <c r="I159" s="83" t="n">
        <v>0.01</v>
      </c>
      <c r="J159" s="83" t="s">
        <v>29</v>
      </c>
      <c r="K159" s="83" t="n">
        <v>0.09</v>
      </c>
      <c r="L159" s="83" t="n">
        <v>0.41</v>
      </c>
      <c r="M159" s="63" t="n">
        <v>45</v>
      </c>
      <c r="N159" s="63" t="n">
        <f aca="false" ca="false" dt2D="false" dtr="false" t="normal">F159*M159/1000</f>
        <v>0.225</v>
      </c>
    </row>
    <row outlineLevel="0" r="160">
      <c r="A160" s="83" t="n"/>
      <c r="B160" s="84" t="n"/>
      <c r="C160" s="84" t="n"/>
      <c r="D160" s="84" t="n"/>
      <c r="E160" s="83" t="s">
        <v>60</v>
      </c>
      <c r="F160" s="83" t="n">
        <v>1.2</v>
      </c>
      <c r="G160" s="83" t="n">
        <v>1</v>
      </c>
      <c r="H160" s="85" t="n"/>
      <c r="I160" s="83" t="s">
        <v>29</v>
      </c>
      <c r="J160" s="83" t="s">
        <v>29</v>
      </c>
      <c r="K160" s="83" t="n">
        <v>0.79</v>
      </c>
      <c r="L160" s="83" t="n">
        <v>3.03</v>
      </c>
      <c r="M160" s="63" t="n">
        <v>40</v>
      </c>
      <c r="N160" s="63" t="n">
        <f aca="false" ca="false" dt2D="false" dtr="false" t="normal">F160*M160/1000</f>
        <v>0.048</v>
      </c>
    </row>
    <row outlineLevel="0" r="161">
      <c r="A161" s="83" t="n"/>
      <c r="B161" s="84" t="n"/>
      <c r="C161" s="84" t="n"/>
      <c r="D161" s="84" t="n"/>
      <c r="E161" s="83" t="s">
        <v>28</v>
      </c>
      <c r="F161" s="83" t="n">
        <v>0.7</v>
      </c>
      <c r="G161" s="83" t="n"/>
      <c r="H161" s="85" t="n"/>
      <c r="I161" s="83" t="n">
        <v>0.91</v>
      </c>
      <c r="J161" s="83" t="n">
        <v>2.04</v>
      </c>
      <c r="K161" s="83" t="n">
        <v>4.1</v>
      </c>
      <c r="L161" s="83" t="n">
        <v>27.35</v>
      </c>
      <c r="M161" s="63" t="n">
        <v>80</v>
      </c>
      <c r="N161" s="63" t="n">
        <f aca="false" ca="false" dt2D="false" dtr="false" t="normal">F161*M161/1000</f>
        <v>0.056</v>
      </c>
    </row>
    <row outlineLevel="0" r="162">
      <c r="A162" s="88" t="s">
        <v>160</v>
      </c>
      <c r="B162" s="95" t="s">
        <v>166</v>
      </c>
      <c r="C162" s="95" t="n"/>
      <c r="D162" s="95" t="n"/>
      <c r="E162" s="88" t="s">
        <v>167</v>
      </c>
      <c r="F162" s="88" t="n">
        <v>35.7</v>
      </c>
      <c r="G162" s="88" t="n">
        <v>35.7</v>
      </c>
      <c r="H162" s="88" t="n"/>
      <c r="I162" s="88" t="n">
        <v>2.8</v>
      </c>
      <c r="J162" s="88" t="n">
        <v>0.4</v>
      </c>
      <c r="K162" s="88" t="n">
        <v>28.5</v>
      </c>
      <c r="L162" s="88" t="n">
        <v>132</v>
      </c>
      <c r="M162" s="96" t="n">
        <v>90</v>
      </c>
      <c r="N162" s="63" t="n">
        <f aca="false" ca="false" dt2D="false" dtr="false" t="normal">F162*M162/1000</f>
        <v>3.213</v>
      </c>
    </row>
    <row outlineLevel="0" r="163">
      <c r="A163" s="97" t="s"/>
      <c r="B163" s="98" t="s"/>
      <c r="C163" s="99" t="n"/>
      <c r="D163" s="99" t="n"/>
      <c r="E163" s="88" t="s">
        <v>168</v>
      </c>
      <c r="F163" s="88" t="n">
        <v>5</v>
      </c>
      <c r="G163" s="88" t="n">
        <v>5</v>
      </c>
      <c r="H163" s="88" t="n"/>
      <c r="I163" s="88" t="n"/>
      <c r="J163" s="88" t="n">
        <v>14.9</v>
      </c>
      <c r="K163" s="88" t="n"/>
      <c r="L163" s="88" t="n">
        <v>134.8</v>
      </c>
      <c r="M163" s="96" t="n">
        <v>670</v>
      </c>
      <c r="N163" s="63" t="n">
        <f aca="false" ca="false" dt2D="false" dtr="false" t="normal">F163*M163/1000</f>
        <v>3.35</v>
      </c>
    </row>
    <row outlineLevel="0" r="164">
      <c r="A164" s="100" t="s"/>
      <c r="B164" s="99" t="n"/>
      <c r="C164" s="99" t="n">
        <v>180</v>
      </c>
      <c r="D164" s="99" t="n">
        <v>220</v>
      </c>
      <c r="E164" s="88" t="s">
        <v>169</v>
      </c>
      <c r="F164" s="88" t="n">
        <v>2</v>
      </c>
      <c r="G164" s="88" t="n">
        <v>2</v>
      </c>
      <c r="H164" s="88" t="n"/>
      <c r="I164" s="88" t="n"/>
      <c r="J164" s="88" t="n"/>
      <c r="K164" s="88" t="n"/>
      <c r="L164" s="88" t="n"/>
      <c r="M164" s="96" t="n">
        <v>16</v>
      </c>
      <c r="N164" s="63" t="n">
        <f aca="false" ca="false" dt2D="false" dtr="false" t="normal">F164*M164/1000</f>
        <v>0.032</v>
      </c>
    </row>
    <row outlineLevel="0" r="165">
      <c r="A165" s="83" t="s">
        <v>171</v>
      </c>
      <c r="B165" s="84" t="s">
        <v>172</v>
      </c>
      <c r="C165" s="102" t="n"/>
      <c r="D165" s="102" t="n"/>
      <c r="E165" s="83" t="s">
        <v>53</v>
      </c>
      <c r="F165" s="83" t="n">
        <v>25</v>
      </c>
      <c r="G165" s="83" t="n">
        <v>22</v>
      </c>
      <c r="H165" s="85" t="n"/>
      <c r="I165" s="83" t="n">
        <v>0.1</v>
      </c>
      <c r="J165" s="83" t="n">
        <v>0.09</v>
      </c>
      <c r="K165" s="83" t="n">
        <v>2.2</v>
      </c>
      <c r="L165" s="83" t="n">
        <v>9.9</v>
      </c>
      <c r="M165" s="63" t="n">
        <v>100</v>
      </c>
      <c r="N165" s="63" t="n">
        <f aca="false" ca="false" dt2D="false" dtr="false" t="normal">F165*M165/1000</f>
        <v>2.5</v>
      </c>
    </row>
    <row outlineLevel="0" r="166">
      <c r="A166" s="83" t="n"/>
      <c r="B166" s="87" t="s"/>
      <c r="C166" s="103" t="n">
        <v>200</v>
      </c>
      <c r="D166" s="103" t="n">
        <v>200</v>
      </c>
      <c r="E166" s="83" t="s">
        <v>28</v>
      </c>
      <c r="F166" s="83" t="n">
        <v>20</v>
      </c>
      <c r="G166" s="83" t="n">
        <v>20</v>
      </c>
      <c r="H166" s="85" t="n"/>
      <c r="I166" s="83" t="n"/>
      <c r="J166" s="83" t="n"/>
      <c r="K166" s="83" t="n">
        <v>19.96</v>
      </c>
      <c r="L166" s="83" t="n">
        <v>75.8</v>
      </c>
      <c r="M166" s="63" t="n">
        <v>80</v>
      </c>
      <c r="N166" s="63" t="n">
        <f aca="false" ca="false" dt2D="false" dtr="false" t="normal">F166*M166/1000</f>
        <v>1.6</v>
      </c>
    </row>
    <row outlineLevel="0" r="167">
      <c r="A167" s="83" t="n"/>
      <c r="B167" s="84" t="s">
        <v>81</v>
      </c>
      <c r="C167" s="84" t="s">
        <v>82</v>
      </c>
      <c r="D167" s="84" t="s">
        <v>83</v>
      </c>
      <c r="E167" s="104" t="s">
        <v>84</v>
      </c>
      <c r="F167" s="104" t="n">
        <v>40</v>
      </c>
      <c r="G167" s="104" t="n">
        <v>40</v>
      </c>
      <c r="H167" s="88" t="n">
        <v>40</v>
      </c>
      <c r="I167" s="83" t="n">
        <v>3.48</v>
      </c>
      <c r="J167" s="83" t="n">
        <v>0.6</v>
      </c>
      <c r="K167" s="83" t="n">
        <v>16</v>
      </c>
      <c r="L167" s="83" t="n">
        <v>83.6</v>
      </c>
      <c r="M167" s="63" t="n">
        <v>60</v>
      </c>
      <c r="N167" s="63" t="n">
        <f aca="false" ca="false" dt2D="false" dtr="false" t="normal">F167*M167/1000</f>
        <v>2.4</v>
      </c>
    </row>
    <row outlineLevel="0" r="168">
      <c r="A168" s="83" t="n"/>
      <c r="B168" s="84" t="n"/>
      <c r="C168" s="84" t="n"/>
      <c r="D168" s="84" t="n"/>
      <c r="E168" s="83" t="s">
        <v>85</v>
      </c>
      <c r="F168" s="83" t="n">
        <v>80</v>
      </c>
      <c r="G168" s="83" t="n">
        <v>80</v>
      </c>
      <c r="H168" s="85" t="n">
        <v>80</v>
      </c>
      <c r="I168" s="83" t="n">
        <v>5.28</v>
      </c>
      <c r="J168" s="83" t="n">
        <v>0.96</v>
      </c>
      <c r="K168" s="83" t="n">
        <v>28.24</v>
      </c>
      <c r="L168" s="83" t="n">
        <v>144.8</v>
      </c>
      <c r="M168" s="63" t="n">
        <v>51</v>
      </c>
      <c r="N168" s="63" t="n">
        <f aca="false" ca="false" dt2D="false" dtr="false" t="normal">F168*M168/1000</f>
        <v>4.08</v>
      </c>
    </row>
    <row ht="22.5" outlineLevel="0" r="169">
      <c r="A169" s="105" t="s">
        <v>173</v>
      </c>
      <c r="B169" s="106" t="s">
        <v>174</v>
      </c>
      <c r="C169" s="106" t="n">
        <v>110</v>
      </c>
      <c r="D169" s="106" t="n">
        <v>110</v>
      </c>
      <c r="E169" s="107" t="s">
        <v>73</v>
      </c>
      <c r="F169" s="108" t="n">
        <v>30</v>
      </c>
      <c r="G169" s="108" t="n"/>
      <c r="H169" s="108" t="n"/>
      <c r="I169" s="109" t="n">
        <v>2</v>
      </c>
      <c r="J169" s="109" t="n">
        <v>0.205</v>
      </c>
      <c r="K169" s="109" t="n">
        <v>12.87</v>
      </c>
      <c r="L169" s="109" t="n">
        <v>62.46</v>
      </c>
      <c r="M169" s="110" t="n">
        <v>40</v>
      </c>
      <c r="N169" s="111" t="n">
        <f aca="false" ca="false" dt2D="false" dtr="false" t="normal">F169*M169/1000</f>
        <v>1.2</v>
      </c>
    </row>
    <row outlineLevel="0" r="170">
      <c r="A170" s="112" t="s"/>
      <c r="B170" s="113" t="n"/>
      <c r="C170" s="113" t="n"/>
      <c r="D170" s="113" t="n"/>
      <c r="E170" s="107" t="s">
        <v>28</v>
      </c>
      <c r="F170" s="108" t="n">
        <v>1.5</v>
      </c>
      <c r="G170" s="108" t="n"/>
      <c r="H170" s="108" t="n"/>
      <c r="I170" s="83" t="n"/>
      <c r="J170" s="83" t="n"/>
      <c r="K170" s="83" t="n">
        <v>19.96</v>
      </c>
      <c r="L170" s="83" t="n">
        <v>75.8</v>
      </c>
      <c r="M170" s="110" t="n">
        <v>80</v>
      </c>
      <c r="N170" s="111" t="n">
        <f aca="false" ca="false" dt2D="false" dtr="false" t="normal">F170*M170/1000</f>
        <v>0.12</v>
      </c>
    </row>
    <row outlineLevel="0" r="171">
      <c r="A171" s="114" t="n"/>
      <c r="B171" s="113" t="n"/>
      <c r="C171" s="113" t="n"/>
      <c r="D171" s="113" t="n"/>
      <c r="E171" s="107" t="s">
        <v>31</v>
      </c>
      <c r="F171" s="108" t="n">
        <v>5</v>
      </c>
      <c r="G171" s="108" t="n"/>
      <c r="H171" s="108" t="n"/>
      <c r="I171" s="88" t="n"/>
      <c r="J171" s="88" t="n">
        <v>14.9</v>
      </c>
      <c r="K171" s="88" t="n"/>
      <c r="L171" s="88" t="n">
        <v>134.8</v>
      </c>
      <c r="M171" s="110" t="n">
        <v>670</v>
      </c>
      <c r="N171" s="111" t="n">
        <f aca="false" ca="false" dt2D="false" dtr="false" t="normal">F171*M171/1000</f>
        <v>3.35</v>
      </c>
    </row>
    <row outlineLevel="0" r="172">
      <c r="A172" s="114" t="n"/>
      <c r="B172" s="115" t="n"/>
      <c r="C172" s="115" t="n"/>
      <c r="D172" s="115" t="n"/>
      <c r="E172" s="107" t="s">
        <v>397</v>
      </c>
      <c r="F172" s="108" t="n">
        <v>0.18</v>
      </c>
      <c r="G172" s="108" t="n">
        <v>3</v>
      </c>
      <c r="H172" s="108" t="n"/>
      <c r="I172" s="83" t="n">
        <v>0.63</v>
      </c>
      <c r="J172" s="83" t="n">
        <v>0.57</v>
      </c>
      <c r="K172" s="83" t="n">
        <v>0.03</v>
      </c>
      <c r="L172" s="83" t="n">
        <v>0.73</v>
      </c>
      <c r="M172" s="110" t="n">
        <v>12</v>
      </c>
      <c r="N172" s="111" t="n">
        <f aca="false" ca="false" dt2D="false" dtr="false" t="normal">F172*M172</f>
        <v>2.16</v>
      </c>
      <c r="O172" s="272" t="n"/>
    </row>
    <row outlineLevel="0" r="173">
      <c r="A173" s="115" t="n"/>
      <c r="B173" s="115" t="n"/>
      <c r="C173" s="115" t="n"/>
      <c r="D173" s="115" t="n"/>
      <c r="E173" s="107" t="s">
        <v>139</v>
      </c>
      <c r="F173" s="108" t="n">
        <v>1</v>
      </c>
      <c r="G173" s="108" t="n"/>
      <c r="H173" s="108" t="n"/>
      <c r="I173" s="108" t="s">
        <v>29</v>
      </c>
      <c r="J173" s="108" t="s">
        <v>29</v>
      </c>
      <c r="K173" s="108" t="s">
        <v>29</v>
      </c>
      <c r="L173" s="108" t="s">
        <v>29</v>
      </c>
      <c r="M173" s="110" t="n">
        <v>400</v>
      </c>
      <c r="N173" s="111" t="n">
        <f aca="false" ca="false" dt2D="false" dtr="false" t="normal">F173*M173/1000</f>
        <v>0.4</v>
      </c>
    </row>
    <row outlineLevel="0" r="174">
      <c r="A174" s="115" t="n"/>
      <c r="B174" s="115" t="n"/>
      <c r="C174" s="115" t="n"/>
      <c r="D174" s="115" t="n"/>
      <c r="E174" s="107" t="s">
        <v>30</v>
      </c>
      <c r="F174" s="108" t="n">
        <v>0.25</v>
      </c>
      <c r="G174" s="108" t="n"/>
      <c r="H174" s="108" t="n"/>
      <c r="I174" s="108" t="s">
        <v>29</v>
      </c>
      <c r="J174" s="108" t="s">
        <v>29</v>
      </c>
      <c r="K174" s="108" t="s">
        <v>29</v>
      </c>
      <c r="L174" s="108" t="n">
        <v>62.93</v>
      </c>
      <c r="M174" s="110" t="n">
        <v>16</v>
      </c>
      <c r="N174" s="111" t="n">
        <f aca="false" ca="false" dt2D="false" dtr="false" t="normal">F174*M174/1000</f>
        <v>0.004</v>
      </c>
    </row>
    <row outlineLevel="0" r="175">
      <c r="A175" s="115" t="n"/>
      <c r="B175" s="115" t="n"/>
      <c r="C175" s="115" t="n"/>
      <c r="D175" s="115" t="n"/>
      <c r="E175" s="107" t="s">
        <v>91</v>
      </c>
      <c r="F175" s="108" t="n">
        <v>0.01</v>
      </c>
      <c r="G175" s="108" t="n">
        <v>1</v>
      </c>
      <c r="H175" s="108" t="n"/>
      <c r="I175" s="83" t="n">
        <v>0.63</v>
      </c>
      <c r="J175" s="83" t="n">
        <v>0.57</v>
      </c>
      <c r="K175" s="83" t="n">
        <v>0.03</v>
      </c>
      <c r="L175" s="83" t="n">
        <v>0.73</v>
      </c>
      <c r="M175" s="110" t="n">
        <v>12</v>
      </c>
      <c r="N175" s="111" t="n">
        <f aca="false" ca="false" dt2D="false" dtr="false" t="normal">F175*M175</f>
        <v>0.12</v>
      </c>
    </row>
    <row outlineLevel="0" r="176">
      <c r="A176" s="115" t="n"/>
      <c r="B176" s="115" t="n"/>
      <c r="C176" s="115" t="n"/>
      <c r="D176" s="115" t="n"/>
      <c r="E176" s="107" t="s">
        <v>177</v>
      </c>
      <c r="F176" s="108" t="n">
        <v>0.7</v>
      </c>
      <c r="G176" s="108" t="n"/>
      <c r="H176" s="108" t="n"/>
      <c r="I176" s="88" t="n"/>
      <c r="J176" s="88" t="n">
        <v>14.9</v>
      </c>
      <c r="K176" s="88" t="n"/>
      <c r="L176" s="88" t="n">
        <v>134.8</v>
      </c>
      <c r="M176" s="110" t="n">
        <v>140</v>
      </c>
      <c r="N176" s="111" t="n">
        <f aca="false" ca="false" dt2D="false" dtr="false" t="normal">F176*M176/1000</f>
        <v>0.098</v>
      </c>
    </row>
    <row outlineLevel="0" r="177">
      <c r="A177" s="115" t="n"/>
      <c r="B177" s="115" t="n"/>
      <c r="C177" s="115" t="n"/>
      <c r="D177" s="115" t="n"/>
      <c r="E177" s="107" t="s">
        <v>59</v>
      </c>
      <c r="F177" s="108" t="n">
        <v>108</v>
      </c>
      <c r="G177" s="108" t="n"/>
      <c r="H177" s="108" t="n"/>
      <c r="I177" s="108" t="n">
        <v>1.28</v>
      </c>
      <c r="J177" s="108" t="n">
        <v>0.26</v>
      </c>
      <c r="K177" s="108" t="n">
        <v>10.43</v>
      </c>
      <c r="L177" s="108" t="n">
        <v>375.43</v>
      </c>
      <c r="M177" s="110" t="n">
        <v>35</v>
      </c>
      <c r="N177" s="111" t="n">
        <f aca="false" ca="false" dt2D="false" dtr="false" t="normal">F177*M177/1000</f>
        <v>3.78</v>
      </c>
    </row>
    <row outlineLevel="0" r="178">
      <c r="A178" s="115" t="n"/>
      <c r="B178" s="115" t="n"/>
      <c r="C178" s="115" t="n"/>
      <c r="D178" s="115" t="n"/>
      <c r="E178" s="107" t="s">
        <v>397</v>
      </c>
      <c r="F178" s="108" t="n">
        <v>0.26</v>
      </c>
      <c r="G178" s="108" t="s">
        <v>178</v>
      </c>
      <c r="H178" s="108" t="n"/>
      <c r="I178" s="108" t="n">
        <v>1.59</v>
      </c>
      <c r="J178" s="108" t="n">
        <v>1.28</v>
      </c>
      <c r="K178" s="108" t="n">
        <v>0.076</v>
      </c>
      <c r="L178" s="110" t="n">
        <v>17.07</v>
      </c>
      <c r="M178" s="110" t="n">
        <v>12</v>
      </c>
      <c r="N178" s="111" t="n">
        <f aca="false" ca="false" dt2D="false" dtr="false" t="normal">F178*M178</f>
        <v>3.12</v>
      </c>
    </row>
    <row outlineLevel="0" r="179">
      <c r="A179" s="115" t="n"/>
      <c r="B179" s="115" t="n"/>
      <c r="C179" s="115" t="n"/>
      <c r="D179" s="115" t="n"/>
      <c r="E179" s="107" t="s">
        <v>31</v>
      </c>
      <c r="F179" s="108" t="n">
        <v>7.5</v>
      </c>
      <c r="G179" s="108" t="n"/>
      <c r="H179" s="108" t="n"/>
      <c r="I179" s="108" t="n">
        <v>0.06</v>
      </c>
      <c r="J179" s="108" t="n">
        <v>5.43</v>
      </c>
      <c r="K179" s="108" t="n">
        <v>0.06</v>
      </c>
      <c r="L179" s="110" t="n">
        <v>49.8</v>
      </c>
      <c r="M179" s="110" t="n">
        <v>670</v>
      </c>
      <c r="N179" s="111" t="n">
        <f aca="false" ca="false" dt2D="false" dtr="false" t="normal">F179*M179/1000</f>
        <v>5.025</v>
      </c>
    </row>
    <row outlineLevel="0" r="180">
      <c r="A180" s="83" t="n"/>
      <c r="B180" s="84" t="s">
        <v>404</v>
      </c>
      <c r="C180" s="84" t="n">
        <v>100</v>
      </c>
      <c r="D180" s="84" t="n">
        <v>100</v>
      </c>
      <c r="E180" s="83" t="s">
        <v>404</v>
      </c>
      <c r="F180" s="83" t="n">
        <v>100</v>
      </c>
      <c r="G180" s="83" t="n">
        <v>100</v>
      </c>
      <c r="H180" s="85" t="n"/>
      <c r="I180" s="86" t="n">
        <v>0.2</v>
      </c>
      <c r="J180" s="86" t="n">
        <v>5.4</v>
      </c>
      <c r="K180" s="86" t="n">
        <v>32</v>
      </c>
      <c r="L180" s="86" t="n">
        <v>144</v>
      </c>
      <c r="M180" s="63" t="n">
        <v>500</v>
      </c>
      <c r="N180" s="111" t="n">
        <f aca="false" ca="false" dt2D="false" dtr="false" t="normal">F180*M180/1000</f>
        <v>50</v>
      </c>
    </row>
    <row outlineLevel="0" r="181">
      <c r="A181" s="119" t="s">
        <v>140</v>
      </c>
      <c r="B181" s="120" t="s"/>
      <c r="C181" s="119" t="n"/>
      <c r="D181" s="119" t="n"/>
      <c r="E181" s="86" t="n"/>
      <c r="F181" s="86" t="n"/>
      <c r="G181" s="86" t="n"/>
      <c r="H181" s="121" t="n"/>
      <c r="I181" s="122" t="e">
        <f aca="false" ca="false" dt2D="false" dtr="false" t="normal">#REF!+#REF!+#REF!+#REF!+#REF!+#REF!+#REF!+#REF!+I180</f>
        <v>#REF!</v>
      </c>
      <c r="J181" s="122" t="e">
        <f aca="false" ca="false" dt2D="false" dtr="false" t="normal">#REF!+#REF!+#REF!+#REF!+#REF!+#REF!+#REF!+#REF!+J180</f>
        <v>#REF!</v>
      </c>
      <c r="K181" s="122" t="e">
        <f aca="false" ca="false" dt2D="false" dtr="false" t="normal">#REF!+#REF!+#REF!+#REF!+#REF!+#REF!+#REF!+#REF!+K180</f>
        <v>#REF!</v>
      </c>
      <c r="L181" s="122" t="e">
        <f aca="false" ca="false" dt2D="false" dtr="false" t="normal">#REF!+#REF!+#REF!+#REF!+#REF!+#REF!+#REF!+#REF!+L180</f>
        <v>#REF!</v>
      </c>
      <c r="M181" s="86" t="n"/>
      <c r="N181" s="118" t="n">
        <f aca="false" ca="false" dt2D="false" dtr="false" t="normal">SUM(N137:N180)</f>
        <v>170.0751</v>
      </c>
    </row>
    <row outlineLevel="0" r="182">
      <c r="A182" s="299" t="s">
        <v>97</v>
      </c>
      <c r="B182" s="300" t="s"/>
      <c r="C182" s="299" t="n"/>
      <c r="D182" s="299" t="n"/>
      <c r="E182" s="301" t="n"/>
      <c r="F182" s="301" t="n"/>
      <c r="G182" s="301" t="n"/>
      <c r="H182" s="302" t="n"/>
      <c r="I182" s="302" t="e">
        <f aca="false" ca="false" dt2D="false" dtr="false" t="normal">I135+I181</f>
        <v>#REF!</v>
      </c>
      <c r="J182" s="302" t="e">
        <f aca="false" ca="false" dt2D="false" dtr="false" t="normal">J135+J181</f>
        <v>#REF!</v>
      </c>
      <c r="K182" s="302" t="e">
        <f aca="false" ca="false" dt2D="false" dtr="false" t="normal">K135+K181</f>
        <v>#REF!</v>
      </c>
      <c r="L182" s="302" t="e">
        <f aca="false" ca="false" dt2D="false" dtr="false" t="normal">L135+L181</f>
        <v>#REF!</v>
      </c>
      <c r="M182" s="302" t="n"/>
      <c r="N182" s="304" t="n">
        <f aca="false" ca="false" dt2D="false" dtr="false" t="normal">N181+N135</f>
        <v>239.79756</v>
      </c>
    </row>
    <row ht="21" outlineLevel="0" r="183">
      <c r="A183" s="121" t="s">
        <v>99</v>
      </c>
      <c r="B183" s="121" t="s">
        <v>5</v>
      </c>
      <c r="C183" s="121" t="n"/>
      <c r="D183" s="121" t="n"/>
      <c r="E183" s="121" t="s">
        <v>8</v>
      </c>
      <c r="F183" s="121" t="s">
        <v>9</v>
      </c>
      <c r="G183" s="121" t="s">
        <v>10</v>
      </c>
      <c r="H183" s="121" t="s">
        <v>11</v>
      </c>
      <c r="I183" s="121" t="s">
        <v>12</v>
      </c>
      <c r="J183" s="121" t="s">
        <v>13</v>
      </c>
      <c r="K183" s="121" t="s">
        <v>14</v>
      </c>
      <c r="L183" s="121" t="s">
        <v>15</v>
      </c>
      <c r="M183" s="63" t="s">
        <v>16</v>
      </c>
      <c r="N183" s="63" t="n"/>
    </row>
    <row outlineLevel="0" r="184">
      <c r="A184" s="305" t="s">
        <v>413</v>
      </c>
      <c r="B184" s="306" t="s"/>
      <c r="C184" s="215" t="n"/>
      <c r="D184" s="215" t="n"/>
      <c r="E184" s="83" t="n"/>
      <c r="F184" s="83" t="n"/>
      <c r="G184" s="83" t="n"/>
      <c r="H184" s="85" t="n"/>
      <c r="I184" s="83" t="n"/>
      <c r="J184" s="83" t="n"/>
      <c r="K184" s="83" t="n"/>
      <c r="L184" s="83" t="n"/>
      <c r="M184" s="216" t="n"/>
      <c r="N184" s="63" t="n"/>
    </row>
    <row outlineLevel="0" r="185">
      <c r="A185" s="136" t="s">
        <v>21</v>
      </c>
      <c r="B185" s="137" t="s"/>
      <c r="C185" s="138" t="n"/>
      <c r="D185" s="138" t="n"/>
      <c r="E185" s="83" t="n"/>
      <c r="F185" s="83" t="n"/>
      <c r="G185" s="83" t="n"/>
      <c r="H185" s="85" t="n"/>
      <c r="I185" s="83" t="n"/>
      <c r="J185" s="83" t="n"/>
      <c r="K185" s="83" t="n"/>
      <c r="L185" s="83" t="n"/>
      <c r="M185" s="216" t="n"/>
      <c r="N185" s="63" t="n"/>
    </row>
    <row outlineLevel="0" r="186">
      <c r="B186" s="217" t="s">
        <v>180</v>
      </c>
      <c r="C186" s="217" t="n"/>
      <c r="D186" s="217" t="n"/>
      <c r="E186" s="83" t="s">
        <v>181</v>
      </c>
      <c r="F186" s="83" t="n">
        <v>48</v>
      </c>
      <c r="G186" s="83" t="n">
        <v>47.52</v>
      </c>
      <c r="H186" s="85" t="n"/>
      <c r="I186" s="83" t="n">
        <v>3.36</v>
      </c>
      <c r="J186" s="83" t="n">
        <v>0.57</v>
      </c>
      <c r="K186" s="83" t="n">
        <v>30.36</v>
      </c>
      <c r="L186" s="83" t="n">
        <v>156.8</v>
      </c>
      <c r="M186" s="216" t="n">
        <v>90</v>
      </c>
      <c r="N186" s="63" t="n">
        <f aca="false" ca="false" dt2D="false" dtr="false" t="normal">F186*M186/1000</f>
        <v>4.32</v>
      </c>
    </row>
    <row customHeight="true" ht="13.5" outlineLevel="0" r="187">
      <c r="A187" s="83" t="s">
        <v>182</v>
      </c>
      <c r="B187" s="218" t="s"/>
      <c r="C187" s="219" t="n"/>
      <c r="D187" s="219" t="n"/>
      <c r="E187" s="83" t="s">
        <v>183</v>
      </c>
      <c r="F187" s="83" t="n">
        <v>40.5</v>
      </c>
      <c r="G187" s="83" t="n">
        <v>40</v>
      </c>
      <c r="H187" s="85" t="n"/>
      <c r="I187" s="83" t="n">
        <v>6.76</v>
      </c>
      <c r="J187" s="83" t="n">
        <v>3.75</v>
      </c>
      <c r="K187" s="83" t="n">
        <v>0.81</v>
      </c>
      <c r="L187" s="83" t="n">
        <v>64.4</v>
      </c>
      <c r="M187" s="216" t="n">
        <v>310</v>
      </c>
      <c r="N187" s="63" t="n">
        <f aca="false" ca="false" dt2D="false" dtr="false" t="normal">F187*M187/1000</f>
        <v>12.555</v>
      </c>
    </row>
    <row ht="22.5" outlineLevel="0" r="188">
      <c r="A188" s="83" t="s">
        <v>184</v>
      </c>
      <c r="B188" s="220" t="s"/>
      <c r="C188" s="219" t="s">
        <v>356</v>
      </c>
      <c r="D188" s="219" t="s">
        <v>414</v>
      </c>
      <c r="E188" s="83" t="s">
        <v>397</v>
      </c>
      <c r="F188" s="83" t="n">
        <v>0.24</v>
      </c>
      <c r="G188" s="83" t="n">
        <v>10</v>
      </c>
      <c r="H188" s="85" t="n"/>
      <c r="I188" s="83" t="n">
        <v>1.27</v>
      </c>
      <c r="J188" s="83" t="n">
        <v>1.15</v>
      </c>
      <c r="K188" s="83" t="n">
        <v>0.07</v>
      </c>
      <c r="L188" s="83" t="n">
        <v>15.7</v>
      </c>
      <c r="M188" s="216" t="n">
        <v>12</v>
      </c>
      <c r="N188" s="63" t="n">
        <f aca="false" ca="false" dt2D="false" dtr="false" t="normal">F188*M188</f>
        <v>2.88</v>
      </c>
    </row>
    <row outlineLevel="0" r="189">
      <c r="A189" s="83" t="n"/>
      <c r="B189" s="221" t="n"/>
      <c r="C189" s="221" t="n"/>
      <c r="D189" s="221" t="n"/>
      <c r="E189" s="83" t="s">
        <v>28</v>
      </c>
      <c r="F189" s="83" t="n">
        <v>15</v>
      </c>
      <c r="G189" s="83" t="n">
        <v>15</v>
      </c>
      <c r="H189" s="85" t="n"/>
      <c r="I189" s="83" t="s">
        <v>29</v>
      </c>
      <c r="J189" s="83" t="s">
        <v>29</v>
      </c>
      <c r="K189" s="83" t="n">
        <v>14.97</v>
      </c>
      <c r="L189" s="83" t="n">
        <v>56.85</v>
      </c>
      <c r="M189" s="216" t="n">
        <v>80</v>
      </c>
      <c r="N189" s="63" t="n">
        <f aca="false" ca="false" dt2D="false" dtr="false" t="normal">F189*M189/1000</f>
        <v>1.2</v>
      </c>
    </row>
    <row outlineLevel="0" r="190">
      <c r="A190" s="83" t="n"/>
      <c r="B190" s="85" t="n"/>
      <c r="C190" s="85" t="n"/>
      <c r="D190" s="85" t="n"/>
      <c r="E190" s="83" t="s">
        <v>185</v>
      </c>
      <c r="F190" s="83" t="n">
        <v>20.5</v>
      </c>
      <c r="G190" s="83" t="n">
        <v>20</v>
      </c>
      <c r="H190" s="85" t="n"/>
      <c r="I190" s="83" t="n">
        <v>3.8</v>
      </c>
      <c r="J190" s="83" t="s">
        <v>29</v>
      </c>
      <c r="K190" s="83" t="n">
        <v>13.24</v>
      </c>
      <c r="L190" s="83" t="n">
        <v>52.4</v>
      </c>
      <c r="M190" s="216" t="n">
        <v>400</v>
      </c>
      <c r="N190" s="63" t="n">
        <f aca="false" ca="false" dt2D="false" dtr="false" t="normal">F190*M190/1000</f>
        <v>8.2</v>
      </c>
    </row>
    <row outlineLevel="0" r="191">
      <c r="A191" s="83" t="n"/>
      <c r="B191" s="85" t="n"/>
      <c r="C191" s="85" t="n"/>
      <c r="D191" s="85" t="n"/>
      <c r="E191" s="83" t="s">
        <v>31</v>
      </c>
      <c r="F191" s="83" t="n">
        <v>5</v>
      </c>
      <c r="G191" s="83" t="n">
        <v>5</v>
      </c>
      <c r="H191" s="85" t="n"/>
      <c r="I191" s="83" t="n">
        <v>0.04</v>
      </c>
      <c r="J191" s="83" t="n">
        <v>3.63</v>
      </c>
      <c r="K191" s="83" t="n">
        <v>0.28</v>
      </c>
      <c r="L191" s="83" t="n">
        <v>33.05</v>
      </c>
      <c r="M191" s="216" t="n">
        <v>670</v>
      </c>
      <c r="N191" s="63" t="n">
        <f aca="false" ca="false" dt2D="false" dtr="false" t="normal">F191*M191/1000</f>
        <v>3.35</v>
      </c>
    </row>
    <row outlineLevel="0" r="192">
      <c r="A192" s="83" t="n"/>
      <c r="B192" s="85" t="n"/>
      <c r="C192" s="85" t="n"/>
      <c r="D192" s="85" t="n"/>
      <c r="E192" s="83" t="s">
        <v>106</v>
      </c>
      <c r="F192" s="83" t="n">
        <v>5</v>
      </c>
      <c r="G192" s="83" t="n">
        <v>5</v>
      </c>
      <c r="H192" s="85" t="n"/>
      <c r="I192" s="83" t="n">
        <v>0.43</v>
      </c>
      <c r="J192" s="83" t="n">
        <v>0.03</v>
      </c>
      <c r="K192" s="83" t="n">
        <v>1.19</v>
      </c>
      <c r="L192" s="83" t="n">
        <v>10.45</v>
      </c>
      <c r="M192" s="216" t="n">
        <v>100</v>
      </c>
      <c r="N192" s="63" t="n">
        <f aca="false" ca="false" dt2D="false" dtr="false" t="normal">F192*M192/1000</f>
        <v>0.5</v>
      </c>
    </row>
    <row outlineLevel="0" r="193">
      <c r="A193" s="83" t="n"/>
      <c r="B193" s="85" t="n"/>
      <c r="C193" s="85" t="n"/>
      <c r="D193" s="85" t="n"/>
      <c r="E193" s="83" t="s">
        <v>128</v>
      </c>
      <c r="F193" s="83" t="n">
        <v>5</v>
      </c>
      <c r="G193" s="83" t="n">
        <v>5</v>
      </c>
      <c r="H193" s="85" t="n"/>
      <c r="I193" s="83" t="n">
        <v>0.14</v>
      </c>
      <c r="J193" s="83" t="n">
        <v>1</v>
      </c>
      <c r="K193" s="83" t="n">
        <v>0.16</v>
      </c>
      <c r="L193" s="83" t="n">
        <v>10.3</v>
      </c>
      <c r="M193" s="216" t="n">
        <v>190</v>
      </c>
      <c r="N193" s="63" t="n">
        <f aca="false" ca="false" dt2D="false" dtr="false" t="normal">F193*M193/1000</f>
        <v>0.95</v>
      </c>
    </row>
    <row customHeight="true" ht="11.25" outlineLevel="0" r="194">
      <c r="A194" s="83" t="n"/>
      <c r="B194" s="85" t="n"/>
      <c r="C194" s="85" t="n"/>
      <c r="D194" s="85" t="n"/>
      <c r="E194" s="83" t="s">
        <v>31</v>
      </c>
      <c r="F194" s="83" t="n">
        <v>10</v>
      </c>
      <c r="G194" s="83" t="n">
        <v>10</v>
      </c>
      <c r="H194" s="85" t="n"/>
      <c r="I194" s="83" t="n">
        <v>0.08</v>
      </c>
      <c r="J194" s="83" t="n">
        <v>7.25</v>
      </c>
      <c r="K194" s="83" t="n">
        <v>0.26</v>
      </c>
      <c r="L194" s="83" t="n">
        <v>66.1</v>
      </c>
      <c r="M194" s="216" t="n">
        <v>670</v>
      </c>
      <c r="N194" s="63" t="n">
        <f aca="false" ca="false" dt2D="false" dtr="false" t="normal">F194*M194/1000</f>
        <v>6.7</v>
      </c>
    </row>
    <row outlineLevel="0" r="195">
      <c r="A195" s="83" t="s">
        <v>113</v>
      </c>
      <c r="B195" s="85" t="s">
        <v>188</v>
      </c>
      <c r="C195" s="141" t="n"/>
      <c r="D195" s="141" t="n"/>
      <c r="E195" s="88" t="s">
        <v>189</v>
      </c>
      <c r="F195" s="88" t="n">
        <v>6</v>
      </c>
      <c r="G195" s="88" t="n"/>
      <c r="H195" s="88" t="n"/>
      <c r="I195" s="88" t="n">
        <v>0.9</v>
      </c>
      <c r="J195" s="88" t="n">
        <v>0.21</v>
      </c>
      <c r="K195" s="88" t="n"/>
      <c r="L195" s="88" t="n"/>
      <c r="M195" s="63" t="n">
        <v>500</v>
      </c>
      <c r="N195" s="63" t="n">
        <f aca="false" ca="false" dt2D="false" dtr="false" t="normal">F195*M195/1000</f>
        <v>3</v>
      </c>
    </row>
    <row outlineLevel="0" r="196">
      <c r="A196" s="83" t="n"/>
      <c r="B196" s="222" t="s"/>
      <c r="C196" s="229" t="n">
        <v>200</v>
      </c>
      <c r="D196" s="229" t="n">
        <v>200</v>
      </c>
      <c r="E196" s="88" t="s">
        <v>28</v>
      </c>
      <c r="F196" s="88" t="n">
        <v>18</v>
      </c>
      <c r="G196" s="88" t="n"/>
      <c r="H196" s="88" t="n"/>
      <c r="I196" s="88" t="n"/>
      <c r="J196" s="88" t="s">
        <v>29</v>
      </c>
      <c r="K196" s="88" t="n">
        <v>17.96</v>
      </c>
      <c r="L196" s="88" t="n">
        <v>68.22</v>
      </c>
      <c r="M196" s="63" t="n">
        <v>80</v>
      </c>
      <c r="N196" s="63" t="n">
        <f aca="false" ca="false" dt2D="false" dtr="false" t="normal">F196*M196/1000</f>
        <v>1.44</v>
      </c>
    </row>
    <row outlineLevel="0" r="197">
      <c r="A197" s="83" t="n"/>
      <c r="B197" s="142" t="s"/>
      <c r="C197" s="143" t="n"/>
      <c r="D197" s="143" t="n"/>
      <c r="E197" s="88" t="s">
        <v>190</v>
      </c>
      <c r="F197" s="88" t="n">
        <v>110</v>
      </c>
      <c r="G197" s="88" t="n"/>
      <c r="H197" s="88" t="n"/>
      <c r="I197" s="88" t="n">
        <v>3.08</v>
      </c>
      <c r="J197" s="88" t="n">
        <v>3.52</v>
      </c>
      <c r="K197" s="88" t="n">
        <v>2.35</v>
      </c>
      <c r="L197" s="88" t="n">
        <v>63.8</v>
      </c>
      <c r="M197" s="63" t="n">
        <v>65</v>
      </c>
      <c r="N197" s="63" t="n">
        <f aca="false" ca="false" dt2D="false" dtr="false" t="normal">F197*M197/1000</f>
        <v>7.15</v>
      </c>
    </row>
    <row outlineLevel="0" r="198">
      <c r="A198" s="83" t="n"/>
      <c r="B198" s="85" t="s">
        <v>37</v>
      </c>
      <c r="C198" s="141" t="n"/>
      <c r="D198" s="141" t="n"/>
      <c r="E198" s="83" t="s">
        <v>38</v>
      </c>
      <c r="F198" s="83" t="n">
        <v>80</v>
      </c>
      <c r="G198" s="83" t="n">
        <v>80</v>
      </c>
      <c r="H198" s="85" t="n"/>
      <c r="I198" s="83" t="n">
        <v>6.96</v>
      </c>
      <c r="J198" s="83" t="n">
        <v>1.2</v>
      </c>
      <c r="K198" s="83" t="n">
        <v>32.96</v>
      </c>
      <c r="L198" s="83" t="n">
        <v>181</v>
      </c>
      <c r="M198" s="216" t="n">
        <v>60</v>
      </c>
      <c r="N198" s="63" t="n">
        <f aca="false" ca="false" dt2D="false" dtr="false" t="normal">F198*M198/1000</f>
        <v>4.8</v>
      </c>
    </row>
    <row ht="22.5" outlineLevel="0" r="199">
      <c r="A199" s="83" t="n"/>
      <c r="B199" s="142" t="s"/>
      <c r="C199" s="143" t="s">
        <v>409</v>
      </c>
      <c r="D199" s="143" t="s">
        <v>410</v>
      </c>
      <c r="E199" s="83" t="s">
        <v>39</v>
      </c>
      <c r="F199" s="83" t="n">
        <v>10</v>
      </c>
      <c r="G199" s="83" t="n"/>
      <c r="H199" s="85" t="n"/>
      <c r="I199" s="83" t="n">
        <v>2.68</v>
      </c>
      <c r="J199" s="83" t="n">
        <v>2.57</v>
      </c>
      <c r="K199" s="83" t="s">
        <v>29</v>
      </c>
      <c r="L199" s="83" t="n">
        <v>33.79</v>
      </c>
      <c r="M199" s="216" t="n">
        <v>650</v>
      </c>
      <c r="N199" s="63" t="n">
        <f aca="false" ca="false" dt2D="false" dtr="false" t="normal">F199*M199/1000</f>
        <v>6.5</v>
      </c>
    </row>
    <row outlineLevel="0" r="200">
      <c r="A200" s="83" t="n"/>
      <c r="B200" s="85" t="n"/>
      <c r="C200" s="85" t="n"/>
      <c r="D200" s="85" t="n"/>
      <c r="E200" s="83" t="s">
        <v>40</v>
      </c>
      <c r="F200" s="83" t="n">
        <v>10</v>
      </c>
      <c r="G200" s="83" t="n"/>
      <c r="H200" s="85" t="n"/>
      <c r="I200" s="83" t="n">
        <v>0.08</v>
      </c>
      <c r="J200" s="83" t="n">
        <v>7.25</v>
      </c>
      <c r="K200" s="83" t="n">
        <v>0.26</v>
      </c>
      <c r="L200" s="83" t="n">
        <v>66.1</v>
      </c>
      <c r="M200" s="216" t="n">
        <v>670</v>
      </c>
      <c r="N200" s="63" t="n">
        <f aca="false" ca="false" dt2D="false" dtr="false" t="normal">F200*M200/1000</f>
        <v>6.7</v>
      </c>
    </row>
    <row outlineLevel="0" r="201">
      <c r="A201" s="83" t="s">
        <v>45</v>
      </c>
      <c r="B201" s="85" t="s">
        <v>390</v>
      </c>
      <c r="C201" s="85" t="n">
        <v>100</v>
      </c>
      <c r="D201" s="85" t="n">
        <v>100</v>
      </c>
      <c r="E201" s="83" t="s">
        <v>390</v>
      </c>
      <c r="F201" s="83" t="n">
        <v>200</v>
      </c>
      <c r="G201" s="83" t="n">
        <v>100</v>
      </c>
      <c r="H201" s="85" t="n">
        <v>100</v>
      </c>
      <c r="I201" s="86" t="n">
        <v>1</v>
      </c>
      <c r="J201" s="86" t="n">
        <v>0.1</v>
      </c>
      <c r="K201" s="86" t="n">
        <v>18.2</v>
      </c>
      <c r="L201" s="86" t="n">
        <v>98.2</v>
      </c>
      <c r="M201" s="216" t="n">
        <v>80</v>
      </c>
      <c r="N201" s="63" t="n">
        <f aca="false" ca="false" dt2D="false" dtr="false" t="normal">F201*M201/1000</f>
        <v>16</v>
      </c>
    </row>
    <row outlineLevel="0" r="202">
      <c r="A202" s="224" t="n"/>
      <c r="B202" s="225" t="s">
        <v>191</v>
      </c>
      <c r="C202" s="225" t="n">
        <v>120</v>
      </c>
      <c r="D202" s="225" t="n">
        <v>120</v>
      </c>
      <c r="E202" s="83" t="s">
        <v>53</v>
      </c>
      <c r="F202" s="83" t="n">
        <v>120</v>
      </c>
      <c r="G202" s="83" t="n">
        <v>120</v>
      </c>
      <c r="H202" s="85" t="n">
        <v>120</v>
      </c>
      <c r="I202" s="86" t="n">
        <v>0.48</v>
      </c>
      <c r="J202" s="86" t="n">
        <v>0.42</v>
      </c>
      <c r="K202" s="86" t="n">
        <v>10.98</v>
      </c>
      <c r="L202" s="86" t="n">
        <v>47.52</v>
      </c>
      <c r="M202" s="216" t="n">
        <v>100</v>
      </c>
      <c r="N202" s="63" t="n">
        <f aca="false" ca="false" dt2D="false" dtr="false" t="normal">F202*M202/1000</f>
        <v>12</v>
      </c>
    </row>
    <row outlineLevel="0" r="203">
      <c r="A203" s="121" t="s">
        <v>47</v>
      </c>
      <c r="B203" s="226" t="s"/>
      <c r="C203" s="227" t="n"/>
      <c r="D203" s="227" t="n"/>
      <c r="E203" s="83" t="n"/>
      <c r="F203" s="83" t="n"/>
      <c r="G203" s="83" t="n"/>
      <c r="H203" s="85" t="n"/>
      <c r="I203" s="86" t="n">
        <v>31.06</v>
      </c>
      <c r="J203" s="86" t="n">
        <v>32.65</v>
      </c>
      <c r="K203" s="86" t="n">
        <v>144.05</v>
      </c>
      <c r="L203" s="86" t="n">
        <v>1024.68</v>
      </c>
      <c r="M203" s="79" t="n"/>
      <c r="N203" s="79" t="n">
        <f aca="false" ca="false" dt2D="false" dtr="false" t="normal">SUM(N186:N202)</f>
        <v>98.245</v>
      </c>
    </row>
    <row outlineLevel="0" r="204">
      <c r="A204" s="83" t="s">
        <v>48</v>
      </c>
      <c r="B204" s="85" t="n"/>
      <c r="C204" s="85" t="n"/>
      <c r="D204" s="85" t="n"/>
      <c r="E204" s="83" t="n"/>
      <c r="F204" s="83" t="n"/>
      <c r="G204" s="83" t="n"/>
      <c r="H204" s="85" t="n"/>
      <c r="I204" s="83" t="n"/>
      <c r="J204" s="83" t="n"/>
      <c r="K204" s="83" t="n"/>
      <c r="L204" s="83" t="n"/>
      <c r="M204" s="216" t="n"/>
      <c r="N204" s="63" t="n"/>
    </row>
    <row outlineLevel="0" r="205">
      <c r="A205" s="83" t="s">
        <v>49</v>
      </c>
      <c r="B205" s="141" t="s">
        <v>50</v>
      </c>
      <c r="C205" s="141" t="n"/>
      <c r="D205" s="141" t="n"/>
      <c r="E205" s="83" t="s">
        <v>51</v>
      </c>
      <c r="F205" s="83" t="n">
        <v>100</v>
      </c>
      <c r="G205" s="83" t="n">
        <v>80</v>
      </c>
      <c r="H205" s="85" t="n"/>
      <c r="I205" s="83" t="n">
        <v>1.3</v>
      </c>
      <c r="J205" s="83" t="n">
        <v>0.08</v>
      </c>
      <c r="K205" s="83" t="n">
        <v>6.06</v>
      </c>
      <c r="L205" s="83" t="n">
        <v>27.2</v>
      </c>
      <c r="M205" s="63" t="n">
        <v>45</v>
      </c>
      <c r="N205" s="63" t="n">
        <f aca="false" ca="false" dt2D="false" dtr="false" t="normal">F205*M205/1000</f>
        <v>4.5</v>
      </c>
    </row>
    <row outlineLevel="0" r="206">
      <c r="A206" s="83" t="n"/>
      <c r="B206" s="228" t="s"/>
      <c r="C206" s="229" t="n">
        <v>80</v>
      </c>
      <c r="D206" s="229" t="n">
        <v>120</v>
      </c>
      <c r="E206" s="83" t="s">
        <v>52</v>
      </c>
      <c r="F206" s="83" t="n">
        <v>10</v>
      </c>
      <c r="G206" s="83" t="n">
        <v>10</v>
      </c>
      <c r="H206" s="85" t="n"/>
      <c r="I206" s="83" t="n"/>
      <c r="J206" s="83" t="n"/>
      <c r="K206" s="83" t="n">
        <v>9.98</v>
      </c>
      <c r="L206" s="83" t="n">
        <v>37.9</v>
      </c>
      <c r="M206" s="230" t="n">
        <v>80</v>
      </c>
      <c r="N206" s="63" t="n">
        <f aca="false" ca="false" dt2D="false" dtr="false" t="normal">F206*M206/1000</f>
        <v>0.8</v>
      </c>
    </row>
    <row outlineLevel="0" r="207">
      <c r="A207" s="83" t="n"/>
      <c r="B207" s="143" t="n"/>
      <c r="C207" s="143" t="n"/>
      <c r="D207" s="143" t="n"/>
      <c r="E207" s="83" t="s">
        <v>53</v>
      </c>
      <c r="F207" s="83" t="n">
        <v>28.3</v>
      </c>
      <c r="G207" s="83" t="n">
        <v>25</v>
      </c>
      <c r="H207" s="85" t="n"/>
      <c r="I207" s="83" t="n">
        <v>0.011</v>
      </c>
      <c r="J207" s="83" t="n">
        <v>0.09</v>
      </c>
      <c r="K207" s="83" t="n">
        <v>2.04</v>
      </c>
      <c r="L207" s="83" t="n">
        <v>11.21</v>
      </c>
      <c r="M207" s="63" t="n">
        <v>100</v>
      </c>
      <c r="N207" s="63" t="n">
        <f aca="false" ca="false" dt2D="false" dtr="false" t="normal">F207*M207/1000</f>
        <v>2.83</v>
      </c>
    </row>
    <row outlineLevel="0" r="208">
      <c r="A208" s="83" t="n"/>
      <c r="B208" s="85" t="n"/>
      <c r="C208" s="85" t="n"/>
      <c r="D208" s="85" t="n"/>
      <c r="E208" s="83" t="s">
        <v>54</v>
      </c>
      <c r="F208" s="83" t="n">
        <v>7</v>
      </c>
      <c r="G208" s="83" t="n">
        <v>7</v>
      </c>
      <c r="H208" s="85" t="n"/>
      <c r="I208" s="83" t="n"/>
      <c r="J208" s="83" t="n">
        <v>6.93</v>
      </c>
      <c r="K208" s="83" t="n"/>
      <c r="L208" s="83" t="n">
        <v>62.93</v>
      </c>
      <c r="M208" s="230" t="n">
        <v>140</v>
      </c>
      <c r="N208" s="63" t="n">
        <f aca="false" ca="false" dt2D="false" dtr="false" t="normal">F208*M208/1000</f>
        <v>0.98</v>
      </c>
    </row>
    <row outlineLevel="0" r="209">
      <c r="A209" s="83" t="s">
        <v>197</v>
      </c>
      <c r="B209" s="85" t="s">
        <v>198</v>
      </c>
      <c r="C209" s="141" t="n"/>
      <c r="D209" s="141" t="n"/>
      <c r="E209" s="83" t="s">
        <v>59</v>
      </c>
      <c r="F209" s="83" t="n">
        <v>100</v>
      </c>
      <c r="G209" s="83" t="n">
        <v>72</v>
      </c>
      <c r="H209" s="85" t="n"/>
      <c r="I209" s="83" t="n">
        <v>2</v>
      </c>
      <c r="J209" s="83" t="n">
        <v>0.28</v>
      </c>
      <c r="K209" s="83" t="n">
        <v>12.45</v>
      </c>
      <c r="L209" s="83" t="n">
        <v>57.6</v>
      </c>
      <c r="M209" s="216" t="n">
        <v>35</v>
      </c>
      <c r="N209" s="63" t="n">
        <f aca="false" ca="false" dt2D="false" dtr="false" t="normal">F209*M209/1000</f>
        <v>3.5</v>
      </c>
    </row>
    <row ht="22.5" outlineLevel="0" r="210">
      <c r="A210" s="83" t="n"/>
      <c r="B210" s="222" t="s"/>
      <c r="C210" s="229" t="s">
        <v>304</v>
      </c>
      <c r="D210" s="229" t="n"/>
      <c r="E210" s="83" t="s">
        <v>199</v>
      </c>
      <c r="F210" s="83" t="n">
        <v>5</v>
      </c>
      <c r="G210" s="83" t="n">
        <v>5</v>
      </c>
      <c r="H210" s="85" t="n"/>
      <c r="I210" s="83" t="n">
        <v>0.37</v>
      </c>
      <c r="J210" s="83" t="n">
        <v>0.12</v>
      </c>
      <c r="K210" s="83" t="n">
        <v>2.77</v>
      </c>
      <c r="L210" s="83" t="n">
        <v>15.83</v>
      </c>
      <c r="M210" s="216" t="n">
        <v>53</v>
      </c>
      <c r="N210" s="63" t="n">
        <f aca="false" ca="false" dt2D="false" dtr="false" t="normal">F210*M210/1000</f>
        <v>0.265</v>
      </c>
    </row>
    <row outlineLevel="0" r="211">
      <c r="A211" s="83" t="n"/>
      <c r="B211" s="142" t="s"/>
      <c r="C211" s="143" t="n"/>
      <c r="D211" s="143" t="n"/>
      <c r="E211" s="83" t="s">
        <v>51</v>
      </c>
      <c r="F211" s="83" t="n">
        <v>12.5</v>
      </c>
      <c r="G211" s="83" t="n">
        <v>10</v>
      </c>
      <c r="H211" s="85" t="n"/>
      <c r="I211" s="83" t="n">
        <v>0.163</v>
      </c>
      <c r="J211" s="83" t="n">
        <v>0.01</v>
      </c>
      <c r="K211" s="83" t="n">
        <v>0.84</v>
      </c>
      <c r="L211" s="83" t="n">
        <v>3.4</v>
      </c>
      <c r="M211" s="216" t="n">
        <v>45</v>
      </c>
      <c r="N211" s="63" t="n">
        <f aca="false" ca="false" dt2D="false" dtr="false" t="normal">F211*M211/1000</f>
        <v>0.5625</v>
      </c>
    </row>
    <row outlineLevel="0" r="212">
      <c r="A212" s="83" t="n"/>
      <c r="B212" s="85" t="n"/>
      <c r="C212" s="85" t="n"/>
      <c r="D212" s="85" t="n"/>
      <c r="E212" s="83" t="s">
        <v>60</v>
      </c>
      <c r="F212" s="83" t="n">
        <v>12</v>
      </c>
      <c r="G212" s="83" t="n">
        <v>10</v>
      </c>
      <c r="H212" s="85" t="n"/>
      <c r="I212" s="83" t="n">
        <v>0.16</v>
      </c>
      <c r="J212" s="83" t="n"/>
      <c r="K212" s="83" t="n">
        <v>0.98</v>
      </c>
      <c r="L212" s="83" t="n">
        <v>4.13</v>
      </c>
      <c r="M212" s="216" t="n">
        <v>40</v>
      </c>
      <c r="N212" s="63" t="n">
        <f aca="false" ca="false" dt2D="false" dtr="false" t="normal">F212*M212/1000</f>
        <v>0.48</v>
      </c>
    </row>
    <row outlineLevel="0" r="213">
      <c r="A213" s="83" t="n"/>
      <c r="B213" s="85" t="n"/>
      <c r="C213" s="85" t="n"/>
      <c r="D213" s="85" t="n"/>
      <c r="E213" s="83" t="s">
        <v>69</v>
      </c>
      <c r="F213" s="83" t="n">
        <v>2.5</v>
      </c>
      <c r="G213" s="83" t="n">
        <v>2.5</v>
      </c>
      <c r="H213" s="85" t="n"/>
      <c r="I213" s="83" t="n"/>
      <c r="J213" s="83" t="n">
        <v>2.49</v>
      </c>
      <c r="K213" s="83" t="n"/>
      <c r="L213" s="83" t="n">
        <v>22.48</v>
      </c>
      <c r="M213" s="216" t="n">
        <v>140</v>
      </c>
      <c r="N213" s="63" t="n">
        <f aca="false" ca="false" dt2D="false" dtr="false" t="normal">F213*M213/1000</f>
        <v>0.35</v>
      </c>
    </row>
    <row outlineLevel="0" r="214">
      <c r="A214" s="83" t="n"/>
      <c r="B214" s="85" t="n"/>
      <c r="C214" s="85" t="n"/>
      <c r="D214" s="85" t="n"/>
      <c r="E214" s="83" t="s">
        <v>30</v>
      </c>
      <c r="F214" s="83" t="n">
        <v>1</v>
      </c>
      <c r="G214" s="83" t="n"/>
      <c r="H214" s="85" t="n"/>
      <c r="I214" s="83" t="n"/>
      <c r="J214" s="83" t="n"/>
      <c r="K214" s="83" t="s">
        <v>29</v>
      </c>
      <c r="L214" s="83" t="n"/>
      <c r="M214" s="216" t="n">
        <v>16</v>
      </c>
      <c r="N214" s="63" t="n">
        <f aca="false" ca="false" dt2D="false" dtr="false" t="normal">F214*M214/1000</f>
        <v>0.016</v>
      </c>
    </row>
    <row customHeight="true" ht="13.5" outlineLevel="0" r="215">
      <c r="A215" s="83" t="n"/>
      <c r="B215" s="85" t="n"/>
      <c r="C215" s="85" t="n"/>
      <c r="D215" s="85" t="n"/>
      <c r="E215" s="83" t="s">
        <v>63</v>
      </c>
      <c r="F215" s="83" t="n">
        <v>40</v>
      </c>
      <c r="G215" s="83" t="s">
        <v>159</v>
      </c>
      <c r="H215" s="85" t="n"/>
      <c r="I215" s="83" t="n">
        <v>10</v>
      </c>
      <c r="J215" s="83" t="n">
        <v>6.48</v>
      </c>
      <c r="K215" s="83" t="s">
        <v>29</v>
      </c>
      <c r="L215" s="83" t="n">
        <v>88.29</v>
      </c>
      <c r="M215" s="216" t="n">
        <v>440</v>
      </c>
      <c r="N215" s="63" t="n">
        <f aca="false" ca="false" dt2D="false" dtr="false" t="normal">F215*M215/1000</f>
        <v>17.6</v>
      </c>
    </row>
    <row outlineLevel="0" r="216">
      <c r="A216" s="83" t="s">
        <v>201</v>
      </c>
      <c r="B216" s="85" t="s">
        <v>202</v>
      </c>
      <c r="C216" s="141" t="n"/>
      <c r="D216" s="141" t="n"/>
      <c r="E216" s="83" t="s">
        <v>415</v>
      </c>
      <c r="F216" s="83" t="n">
        <v>66</v>
      </c>
      <c r="G216" s="83" t="n">
        <v>30.96</v>
      </c>
      <c r="H216" s="85" t="n"/>
      <c r="I216" s="83" t="n">
        <v>10.49</v>
      </c>
      <c r="J216" s="83" t="n">
        <v>0.27</v>
      </c>
      <c r="K216" s="83" t="s">
        <v>29</v>
      </c>
      <c r="L216" s="83" t="n">
        <v>21.86</v>
      </c>
      <c r="M216" s="216" t="n">
        <v>170</v>
      </c>
      <c r="N216" s="63" t="n">
        <v>6.47</v>
      </c>
    </row>
    <row outlineLevel="0" r="217">
      <c r="A217" s="83" t="n"/>
      <c r="B217" s="142" t="s"/>
      <c r="C217" s="143" t="s">
        <v>416</v>
      </c>
      <c r="D217" s="143" t="s">
        <v>416</v>
      </c>
      <c r="E217" s="83" t="s">
        <v>81</v>
      </c>
      <c r="F217" s="83" t="n">
        <v>10</v>
      </c>
      <c r="G217" s="83" t="n">
        <v>10</v>
      </c>
      <c r="H217" s="85" t="n"/>
      <c r="I217" s="83" t="n">
        <v>0.87</v>
      </c>
      <c r="J217" s="83" t="n">
        <v>0.15</v>
      </c>
      <c r="K217" s="83" t="n">
        <v>4</v>
      </c>
      <c r="L217" s="83" t="n">
        <v>20.9</v>
      </c>
      <c r="M217" s="216" t="n">
        <v>60</v>
      </c>
      <c r="N217" s="63" t="n">
        <f aca="false" ca="false" dt2D="false" dtr="false" t="normal">F217*M217/1000</f>
        <v>0.6</v>
      </c>
    </row>
    <row outlineLevel="0" r="218">
      <c r="A218" s="83" t="n"/>
      <c r="B218" s="85" t="n"/>
      <c r="C218" s="85" t="n"/>
      <c r="D218" s="85" t="n"/>
      <c r="E218" s="83" t="s">
        <v>27</v>
      </c>
      <c r="F218" s="83" t="n">
        <v>15</v>
      </c>
      <c r="G218" s="83" t="n">
        <v>15</v>
      </c>
      <c r="H218" s="85" t="n"/>
      <c r="I218" s="83" t="n">
        <v>0.42</v>
      </c>
      <c r="J218" s="83" t="n">
        <v>0.48</v>
      </c>
      <c r="K218" s="83" t="n">
        <v>0.5</v>
      </c>
      <c r="L218" s="83" t="n">
        <v>8.7</v>
      </c>
      <c r="M218" s="216" t="n">
        <v>65</v>
      </c>
      <c r="N218" s="63" t="n">
        <f aca="false" ca="false" dt2D="false" dtr="false" t="normal">F218*M218/1000</f>
        <v>0.975</v>
      </c>
    </row>
    <row outlineLevel="0" r="219">
      <c r="A219" s="83" t="n"/>
      <c r="B219" s="85" t="n"/>
      <c r="C219" s="85" t="n"/>
      <c r="D219" s="85" t="n"/>
      <c r="E219" s="83" t="s">
        <v>60</v>
      </c>
      <c r="F219" s="83" t="n">
        <v>12</v>
      </c>
      <c r="G219" s="83" t="n">
        <v>10</v>
      </c>
      <c r="H219" s="85" t="n"/>
      <c r="I219" s="83" t="n">
        <v>0.16</v>
      </c>
      <c r="J219" s="83" t="s">
        <v>29</v>
      </c>
      <c r="K219" s="83" t="n">
        <v>0.98</v>
      </c>
      <c r="L219" s="83" t="n">
        <v>4.13</v>
      </c>
      <c r="M219" s="216" t="n">
        <v>40</v>
      </c>
      <c r="N219" s="63" t="n">
        <f aca="false" ca="false" dt2D="false" dtr="false" t="normal">F219*M219/1000</f>
        <v>0.48</v>
      </c>
    </row>
    <row outlineLevel="0" r="220">
      <c r="A220" s="83" t="n"/>
      <c r="B220" s="85" t="n"/>
      <c r="C220" s="85" t="n"/>
      <c r="D220" s="85" t="n"/>
      <c r="E220" s="83" t="s">
        <v>73</v>
      </c>
      <c r="F220" s="83" t="n">
        <v>6</v>
      </c>
      <c r="G220" s="83" t="n">
        <v>6</v>
      </c>
      <c r="H220" s="85" t="n"/>
      <c r="I220" s="83" t="n">
        <v>0.61</v>
      </c>
      <c r="J220" s="83" t="n">
        <v>0.06</v>
      </c>
      <c r="K220" s="83" t="n">
        <v>4.88</v>
      </c>
      <c r="L220" s="83" t="n">
        <v>20.04</v>
      </c>
      <c r="M220" s="216" t="n">
        <v>40</v>
      </c>
      <c r="N220" s="63" t="n">
        <f aca="false" ca="false" dt2D="false" dtr="false" t="normal">F220*M220/1000</f>
        <v>0.24</v>
      </c>
    </row>
    <row outlineLevel="0" r="221">
      <c r="A221" s="83" t="n"/>
      <c r="B221" s="85" t="n"/>
      <c r="C221" s="85" t="n"/>
      <c r="D221" s="85" t="n"/>
      <c r="E221" s="83" t="s">
        <v>69</v>
      </c>
      <c r="F221" s="83" t="n">
        <v>5</v>
      </c>
      <c r="G221" s="83" t="n">
        <v>5</v>
      </c>
      <c r="H221" s="85" t="n"/>
      <c r="I221" s="83" t="n"/>
      <c r="J221" s="83" t="n">
        <v>4.99</v>
      </c>
      <c r="K221" s="83" t="n"/>
      <c r="L221" s="83" t="n">
        <v>44.95</v>
      </c>
      <c r="M221" s="216" t="n">
        <v>140</v>
      </c>
      <c r="N221" s="63" t="n">
        <f aca="false" ca="false" dt2D="false" dtr="false" t="normal">F221*M221/1000</f>
        <v>0.7</v>
      </c>
    </row>
    <row outlineLevel="0" r="222">
      <c r="A222" s="83" t="n"/>
      <c r="B222" s="85" t="n"/>
      <c r="C222" s="85" t="n"/>
      <c r="D222" s="85" t="n"/>
      <c r="E222" s="83" t="s">
        <v>30</v>
      </c>
      <c r="F222" s="83" t="n">
        <v>1</v>
      </c>
      <c r="G222" s="83" t="n">
        <v>1</v>
      </c>
      <c r="H222" s="85" t="n"/>
      <c r="I222" s="83" t="n"/>
      <c r="J222" s="83" t="n"/>
      <c r="K222" s="83" t="n"/>
      <c r="L222" s="83" t="n"/>
      <c r="M222" s="216" t="n">
        <v>16</v>
      </c>
      <c r="N222" s="63" t="n">
        <f aca="false" ca="false" dt2D="false" dtr="false" t="normal">F222*M222/1000</f>
        <v>0.016</v>
      </c>
    </row>
    <row outlineLevel="0" r="223">
      <c r="A223" s="83" t="n"/>
      <c r="B223" s="85" t="n"/>
      <c r="C223" s="85" t="n"/>
      <c r="D223" s="85" t="n"/>
      <c r="E223" s="83" t="s">
        <v>165</v>
      </c>
      <c r="F223" s="83" t="n">
        <v>0.2</v>
      </c>
      <c r="G223" s="83" t="n"/>
      <c r="H223" s="85" t="n"/>
      <c r="I223" s="83" t="n">
        <v>1.8</v>
      </c>
      <c r="J223" s="83" t="n">
        <v>0.89</v>
      </c>
      <c r="K223" s="83" t="n">
        <v>4.79</v>
      </c>
      <c r="L223" s="83" t="n">
        <v>25.16</v>
      </c>
      <c r="M223" s="216" t="n">
        <v>175</v>
      </c>
      <c r="N223" s="63" t="n">
        <f aca="false" ca="false" dt2D="false" dtr="false" t="normal">F223*M223/1000</f>
        <v>0.035</v>
      </c>
    </row>
    <row outlineLevel="0" r="224">
      <c r="A224" s="83" t="s">
        <v>76</v>
      </c>
      <c r="B224" s="85" t="s">
        <v>206</v>
      </c>
      <c r="C224" s="141" t="n"/>
      <c r="D224" s="141" t="n"/>
      <c r="E224" s="83" t="s">
        <v>59</v>
      </c>
      <c r="F224" s="83" t="n">
        <v>250.5</v>
      </c>
      <c r="G224" s="83" t="n">
        <v>180</v>
      </c>
      <c r="H224" s="85" t="n"/>
      <c r="I224" s="83" t="n">
        <v>5.01</v>
      </c>
      <c r="J224" s="83" t="n">
        <v>0.72</v>
      </c>
      <c r="K224" s="83" t="n">
        <v>31.19</v>
      </c>
      <c r="L224" s="83" t="n">
        <v>144.29</v>
      </c>
      <c r="M224" s="216" t="n">
        <v>35</v>
      </c>
      <c r="N224" s="63" t="n">
        <f aca="false" ca="false" dt2D="false" dtr="false" t="normal">F224*M224/1000</f>
        <v>8.7675</v>
      </c>
    </row>
    <row outlineLevel="0" r="225">
      <c r="A225" s="83" t="n"/>
      <c r="B225" s="142" t="s"/>
      <c r="C225" s="143" t="n">
        <v>80</v>
      </c>
      <c r="D225" s="143" t="n">
        <v>120</v>
      </c>
      <c r="E225" s="83" t="s">
        <v>27</v>
      </c>
      <c r="F225" s="83" t="n">
        <v>24</v>
      </c>
      <c r="G225" s="83" t="n">
        <v>23.76</v>
      </c>
      <c r="H225" s="85" t="n"/>
      <c r="I225" s="83" t="n">
        <v>0.67</v>
      </c>
      <c r="J225" s="83" t="n">
        <v>0.76</v>
      </c>
      <c r="K225" s="83" t="n">
        <v>1.12</v>
      </c>
      <c r="L225" s="83" t="n">
        <v>13.9</v>
      </c>
      <c r="M225" s="216" t="n">
        <v>65</v>
      </c>
      <c r="N225" s="63" t="n">
        <f aca="false" ca="false" dt2D="false" dtr="false" t="normal">F225*M225/1000</f>
        <v>1.56</v>
      </c>
    </row>
    <row outlineLevel="0" r="226">
      <c r="A226" s="83" t="n"/>
      <c r="B226" s="85" t="n"/>
      <c r="C226" s="85" t="n"/>
      <c r="D226" s="85" t="n"/>
      <c r="E226" s="83" t="s">
        <v>31</v>
      </c>
      <c r="F226" s="83" t="n">
        <v>5.2</v>
      </c>
      <c r="G226" s="83" t="n"/>
      <c r="H226" s="85" t="n"/>
      <c r="I226" s="83" t="n">
        <v>0.04</v>
      </c>
      <c r="J226" s="83" t="n">
        <v>3.77</v>
      </c>
      <c r="K226" s="83" t="n">
        <v>0.13</v>
      </c>
      <c r="L226" s="83" t="n">
        <v>34.37</v>
      </c>
      <c r="M226" s="216" t="n">
        <v>670</v>
      </c>
      <c r="N226" s="63" t="n">
        <f aca="false" ca="false" dt2D="false" dtr="false" t="normal">F226*M226/1000</f>
        <v>3.484</v>
      </c>
    </row>
    <row outlineLevel="0" r="227">
      <c r="A227" s="83" t="n"/>
      <c r="B227" s="85" t="n"/>
      <c r="C227" s="85" t="n"/>
      <c r="D227" s="85" t="n"/>
      <c r="E227" s="83" t="s">
        <v>30</v>
      </c>
      <c r="F227" s="83" t="n">
        <v>1.5</v>
      </c>
      <c r="G227" s="83" t="n"/>
      <c r="H227" s="85" t="n"/>
      <c r="I227" s="83" t="s">
        <v>29</v>
      </c>
      <c r="J227" s="83" t="s">
        <v>29</v>
      </c>
      <c r="K227" s="83" t="s">
        <v>29</v>
      </c>
      <c r="L227" s="83" t="s">
        <v>29</v>
      </c>
      <c r="M227" s="216" t="n">
        <v>16</v>
      </c>
      <c r="N227" s="63" t="n">
        <f aca="false" ca="false" dt2D="false" dtr="false" t="normal">F227*M227/1000</f>
        <v>0.024</v>
      </c>
    </row>
    <row outlineLevel="0" r="228">
      <c r="A228" s="83" t="s">
        <v>207</v>
      </c>
      <c r="B228" s="85" t="s">
        <v>208</v>
      </c>
      <c r="C228" s="85" t="n">
        <v>200</v>
      </c>
      <c r="D228" s="85" t="n">
        <v>200</v>
      </c>
      <c r="E228" s="83" t="s">
        <v>417</v>
      </c>
      <c r="F228" s="83" t="n">
        <v>20</v>
      </c>
      <c r="G228" s="83" t="n">
        <v>20</v>
      </c>
      <c r="H228" s="85" t="n"/>
      <c r="I228" s="83" t="n">
        <v>0.09</v>
      </c>
      <c r="J228" s="83" t="s">
        <v>29</v>
      </c>
      <c r="K228" s="83" t="n">
        <v>20.8</v>
      </c>
      <c r="L228" s="224" t="n">
        <v>81.12</v>
      </c>
      <c r="M228" s="63" t="n">
        <v>107</v>
      </c>
      <c r="N228" s="63" t="n">
        <f aca="false" ca="false" dt2D="false" dtr="false" t="normal">F228*M228/1000</f>
        <v>2.14</v>
      </c>
    </row>
    <row outlineLevel="0" r="229">
      <c r="A229" s="83" t="n"/>
      <c r="B229" s="85" t="n"/>
      <c r="C229" s="85" t="n"/>
      <c r="D229" s="85" t="n"/>
      <c r="E229" s="83" t="s">
        <v>210</v>
      </c>
      <c r="F229" s="83" t="n">
        <v>10</v>
      </c>
      <c r="G229" s="83" t="n">
        <v>10</v>
      </c>
      <c r="H229" s="85" t="n"/>
      <c r="I229" s="83" t="n"/>
      <c r="J229" s="83" t="n"/>
      <c r="K229" s="83" t="n">
        <v>9.98</v>
      </c>
      <c r="L229" s="224" t="n">
        <v>37.9</v>
      </c>
      <c r="M229" s="63" t="n">
        <v>80</v>
      </c>
      <c r="N229" s="63" t="n">
        <f aca="false" ca="false" dt2D="false" dtr="false" t="normal">F229*M229/1000</f>
        <v>0.8</v>
      </c>
    </row>
    <row outlineLevel="0" r="230">
      <c r="A230" s="104" t="n"/>
      <c r="B230" s="88" t="s">
        <v>81</v>
      </c>
      <c r="C230" s="88" t="s">
        <v>82</v>
      </c>
      <c r="D230" s="88" t="s">
        <v>83</v>
      </c>
      <c r="E230" s="104" t="s">
        <v>84</v>
      </c>
      <c r="F230" s="104" t="n">
        <v>40</v>
      </c>
      <c r="G230" s="104" t="n">
        <v>40</v>
      </c>
      <c r="H230" s="88" t="n">
        <v>40</v>
      </c>
      <c r="I230" s="83" t="n">
        <v>3.48</v>
      </c>
      <c r="J230" s="83" t="n">
        <v>0.6</v>
      </c>
      <c r="K230" s="83" t="n">
        <v>16</v>
      </c>
      <c r="L230" s="83" t="n">
        <v>83.6</v>
      </c>
      <c r="M230" s="216" t="n">
        <v>60</v>
      </c>
      <c r="N230" s="63" t="n">
        <f aca="false" ca="false" dt2D="false" dtr="false" t="normal">F230*M230/1000</f>
        <v>2.4</v>
      </c>
    </row>
    <row outlineLevel="0" r="231">
      <c r="A231" s="104" t="n"/>
      <c r="B231" s="88" t="n"/>
      <c r="C231" s="88" t="n"/>
      <c r="D231" s="88" t="n"/>
      <c r="E231" s="83" t="s">
        <v>85</v>
      </c>
      <c r="F231" s="83" t="n">
        <v>80</v>
      </c>
      <c r="G231" s="83" t="n">
        <v>80</v>
      </c>
      <c r="H231" s="85" t="n">
        <v>80</v>
      </c>
      <c r="I231" s="83" t="n">
        <v>5.28</v>
      </c>
      <c r="J231" s="83" t="n">
        <v>0.96</v>
      </c>
      <c r="K231" s="83" t="n">
        <v>28.24</v>
      </c>
      <c r="L231" s="83" t="n">
        <v>144.8</v>
      </c>
      <c r="M231" s="216" t="n">
        <v>51</v>
      </c>
      <c r="N231" s="63" t="n">
        <f aca="false" ca="false" dt2D="false" dtr="false" t="normal">F231*M231/1000</f>
        <v>4.08</v>
      </c>
    </row>
    <row outlineLevel="0" r="232">
      <c r="A232" s="83" t="s">
        <v>211</v>
      </c>
      <c r="B232" s="85" t="s">
        <v>418</v>
      </c>
      <c r="C232" s="141" t="n"/>
      <c r="D232" s="141" t="n"/>
      <c r="E232" s="83" t="s">
        <v>73</v>
      </c>
      <c r="F232" s="83" t="n">
        <v>24.4</v>
      </c>
      <c r="G232" s="83" t="n"/>
      <c r="H232" s="85" t="n"/>
      <c r="I232" s="83" t="n">
        <v>3.78</v>
      </c>
      <c r="J232" s="83" t="n">
        <v>0.4</v>
      </c>
      <c r="K232" s="83" t="n">
        <v>26.32</v>
      </c>
      <c r="L232" s="83" t="n">
        <v>122.6</v>
      </c>
      <c r="M232" s="216" t="n">
        <v>40</v>
      </c>
      <c r="N232" s="63" t="n">
        <f aca="false" ca="false" dt2D="false" dtr="false" t="normal">F232*M232/1000</f>
        <v>0.976</v>
      </c>
    </row>
    <row outlineLevel="0" r="233">
      <c r="A233" s="83" t="n"/>
      <c r="B233" s="142" t="s"/>
      <c r="C233" s="143" t="n">
        <v>50</v>
      </c>
      <c r="D233" s="143" t="n">
        <v>50</v>
      </c>
      <c r="E233" s="83" t="s">
        <v>28</v>
      </c>
      <c r="F233" s="83" t="n">
        <v>1.7</v>
      </c>
      <c r="G233" s="83" t="n"/>
      <c r="H233" s="85" t="n"/>
      <c r="I233" s="83" t="s">
        <v>29</v>
      </c>
      <c r="J233" s="83" t="s">
        <v>29</v>
      </c>
      <c r="K233" s="83" t="n">
        <v>2.54</v>
      </c>
      <c r="L233" s="83" t="n">
        <v>9.6</v>
      </c>
      <c r="M233" s="216" t="n">
        <v>80</v>
      </c>
      <c r="N233" s="63" t="n">
        <f aca="false" ca="false" dt2D="false" dtr="false" t="normal">F233*M233/1000</f>
        <v>0.136</v>
      </c>
    </row>
    <row outlineLevel="0" r="234">
      <c r="A234" s="83" t="n"/>
      <c r="B234" s="85" t="n"/>
      <c r="C234" s="85" t="n"/>
      <c r="D234" s="85" t="n"/>
      <c r="E234" s="83" t="s">
        <v>31</v>
      </c>
      <c r="F234" s="83" t="n">
        <v>0.7</v>
      </c>
      <c r="G234" s="83" t="n"/>
      <c r="H234" s="85" t="n"/>
      <c r="I234" s="83" t="n">
        <v>0.01</v>
      </c>
      <c r="J234" s="83" t="n">
        <v>0.52</v>
      </c>
      <c r="K234" s="83" t="n">
        <v>0.018</v>
      </c>
      <c r="L234" s="83" t="n">
        <v>4.62</v>
      </c>
      <c r="M234" s="216" t="n">
        <v>670</v>
      </c>
      <c r="N234" s="63" t="n">
        <f aca="false" ca="false" dt2D="false" dtr="false" t="normal">F234*M234/1000</f>
        <v>0.469</v>
      </c>
    </row>
    <row outlineLevel="0" r="235">
      <c r="A235" s="83" t="n"/>
      <c r="B235" s="85" t="n"/>
      <c r="C235" s="85" t="n"/>
      <c r="D235" s="85" t="n"/>
      <c r="E235" s="83" t="s">
        <v>397</v>
      </c>
      <c r="F235" s="83" t="n">
        <v>0.012</v>
      </c>
      <c r="G235" s="83" t="n"/>
      <c r="H235" s="85" t="n"/>
      <c r="I235" s="83" t="n">
        <v>0.16</v>
      </c>
      <c r="J235" s="83" t="n">
        <v>0.14</v>
      </c>
      <c r="K235" s="83" t="s">
        <v>29</v>
      </c>
      <c r="L235" s="83" t="n">
        <v>2</v>
      </c>
      <c r="M235" s="216" t="n">
        <v>12</v>
      </c>
      <c r="N235" s="63" t="n">
        <f aca="false" ca="false" dt2D="false" dtr="false" t="normal">F235*M235</f>
        <v>0.144</v>
      </c>
    </row>
    <row outlineLevel="0" r="236">
      <c r="A236" s="83" t="n"/>
      <c r="B236" s="85" t="n"/>
      <c r="C236" s="85" t="n"/>
      <c r="D236" s="85" t="n"/>
      <c r="E236" s="83" t="s">
        <v>30</v>
      </c>
      <c r="F236" s="83" t="n">
        <v>0.4</v>
      </c>
      <c r="G236" s="83" t="n"/>
      <c r="H236" s="85" t="n"/>
      <c r="I236" s="83" t="s">
        <v>29</v>
      </c>
      <c r="J236" s="83" t="s">
        <v>29</v>
      </c>
      <c r="K236" s="83" t="s">
        <v>29</v>
      </c>
      <c r="L236" s="83" t="s">
        <v>29</v>
      </c>
      <c r="M236" s="216" t="n">
        <v>16</v>
      </c>
      <c r="N236" s="63" t="n">
        <f aca="false" ca="false" dt2D="false" dtr="false" t="normal">F236*M236/1000</f>
        <v>0.0064</v>
      </c>
    </row>
    <row outlineLevel="0" r="237">
      <c r="A237" s="83" t="n"/>
      <c r="B237" s="85" t="n"/>
      <c r="C237" s="85" t="n"/>
      <c r="D237" s="85" t="n"/>
      <c r="E237" s="83" t="s">
        <v>139</v>
      </c>
      <c r="F237" s="83" t="n">
        <v>0.7</v>
      </c>
      <c r="G237" s="83" t="n"/>
      <c r="H237" s="85" t="n"/>
      <c r="I237" s="83" t="s">
        <v>29</v>
      </c>
      <c r="J237" s="83" t="s">
        <v>29</v>
      </c>
      <c r="K237" s="83" t="s">
        <v>29</v>
      </c>
      <c r="L237" s="83" t="s">
        <v>29</v>
      </c>
      <c r="M237" s="216" t="n">
        <v>400</v>
      </c>
      <c r="N237" s="63" t="n">
        <f aca="false" ca="false" dt2D="false" dtr="false" t="normal">F237*M237/1000</f>
        <v>0.28</v>
      </c>
    </row>
    <row outlineLevel="0" r="238">
      <c r="A238" s="83" t="n"/>
      <c r="B238" s="85" t="n"/>
      <c r="C238" s="85" t="n"/>
      <c r="D238" s="85" t="n"/>
      <c r="E238" s="83" t="s">
        <v>136</v>
      </c>
      <c r="F238" s="83" t="n">
        <v>1.7</v>
      </c>
      <c r="G238" s="83" t="n"/>
      <c r="H238" s="85" t="n"/>
      <c r="I238" s="83" t="n">
        <v>0.17</v>
      </c>
      <c r="J238" s="83" t="n">
        <v>0.01</v>
      </c>
      <c r="K238" s="83" t="n">
        <v>1.17</v>
      </c>
      <c r="L238" s="83" t="n">
        <v>5.67</v>
      </c>
      <c r="M238" s="216" t="n">
        <v>40</v>
      </c>
      <c r="N238" s="63" t="n">
        <f aca="false" ca="false" dt2D="false" dtr="false" t="normal">F238*M238/1000</f>
        <v>0.068</v>
      </c>
    </row>
    <row outlineLevel="0" r="239">
      <c r="A239" s="83" t="n"/>
      <c r="B239" s="85" t="n"/>
      <c r="C239" s="85" t="n"/>
      <c r="D239" s="85" t="n"/>
      <c r="E239" s="83" t="s">
        <v>213</v>
      </c>
      <c r="F239" s="83" t="n">
        <v>0.25</v>
      </c>
      <c r="G239" s="83" t="n"/>
      <c r="H239" s="85" t="n"/>
      <c r="I239" s="83" t="n"/>
      <c r="J239" s="83" t="n">
        <v>0.25</v>
      </c>
      <c r="K239" s="83" t="n"/>
      <c r="L239" s="83" t="n">
        <v>2.25</v>
      </c>
      <c r="M239" s="216" t="n">
        <v>140</v>
      </c>
      <c r="N239" s="63" t="n">
        <f aca="false" ca="false" dt2D="false" dtr="false" t="normal">F239*M239/1000</f>
        <v>0.035</v>
      </c>
    </row>
    <row outlineLevel="0" r="240">
      <c r="A240" s="83" t="n"/>
      <c r="B240" s="85" t="n"/>
      <c r="C240" s="85" t="n"/>
      <c r="D240" s="85" t="n"/>
      <c r="E240" s="83" t="s">
        <v>214</v>
      </c>
      <c r="F240" s="83" t="n">
        <v>0.01</v>
      </c>
      <c r="G240" s="83" t="n"/>
      <c r="H240" s="85" t="n"/>
      <c r="I240" s="83" t="n">
        <v>0.11</v>
      </c>
      <c r="J240" s="83" t="n">
        <v>0.01</v>
      </c>
      <c r="K240" s="83" t="s">
        <v>29</v>
      </c>
      <c r="L240" s="83" t="n">
        <v>2.04</v>
      </c>
      <c r="M240" s="216" t="n">
        <v>12</v>
      </c>
      <c r="N240" s="63" t="n">
        <f aca="false" ca="false" dt2D="false" dtr="false" t="normal">F240*M240/1000</f>
        <v>0.00012</v>
      </c>
    </row>
    <row outlineLevel="0" r="241">
      <c r="A241" s="83" t="n"/>
      <c r="B241" s="85" t="n"/>
      <c r="C241" s="85" t="n"/>
      <c r="D241" s="85" t="n"/>
      <c r="E241" s="83" t="s">
        <v>53</v>
      </c>
      <c r="F241" s="83" t="n">
        <v>19.7</v>
      </c>
      <c r="G241" s="83" t="n">
        <v>17.34</v>
      </c>
      <c r="H241" s="85" t="n"/>
      <c r="I241" s="83" t="n">
        <v>0.08</v>
      </c>
      <c r="J241" s="83" t="n">
        <v>0.069</v>
      </c>
      <c r="K241" s="83" t="n">
        <v>1.79</v>
      </c>
      <c r="L241" s="83" t="n">
        <v>7.8</v>
      </c>
      <c r="M241" s="216" t="n">
        <v>100</v>
      </c>
      <c r="N241" s="63" t="n">
        <f aca="false" ca="false" dt2D="false" dtr="false" t="normal">F241*M241/1000</f>
        <v>1.97</v>
      </c>
    </row>
    <row outlineLevel="0" r="242">
      <c r="A242" s="83" t="n"/>
      <c r="B242" s="85" t="n"/>
      <c r="C242" s="85" t="n"/>
      <c r="D242" s="85" t="n"/>
      <c r="E242" s="83" t="s">
        <v>28</v>
      </c>
      <c r="F242" s="83" t="n">
        <v>3.3</v>
      </c>
      <c r="G242" s="83" t="n">
        <v>3.3</v>
      </c>
      <c r="H242" s="85" t="n"/>
      <c r="I242" s="83" t="s">
        <v>29</v>
      </c>
      <c r="J242" s="83" t="n"/>
      <c r="K242" s="83" t="n">
        <v>3.29</v>
      </c>
      <c r="L242" s="83" t="n">
        <v>12.51</v>
      </c>
      <c r="M242" s="216" t="n">
        <v>80</v>
      </c>
      <c r="N242" s="63" t="n">
        <f aca="false" ca="false" dt2D="false" dtr="false" t="normal">F242*M242/1000</f>
        <v>0.264</v>
      </c>
    </row>
    <row ht="21" outlineLevel="0" r="243">
      <c r="A243" s="86" t="n"/>
      <c r="B243" s="121" t="s">
        <v>140</v>
      </c>
      <c r="C243" s="121" t="n"/>
      <c r="D243" s="121" t="n"/>
      <c r="E243" s="86" t="n"/>
      <c r="F243" s="86" t="n"/>
      <c r="G243" s="86" t="n"/>
      <c r="H243" s="121" t="n"/>
      <c r="I243" s="86" t="e">
        <f aca="false" ca="false" dt2D="false" dtr="false" t="normal">#REF!+#REF!+#REF!+#REF!+#REF!+#REF!</f>
        <v>#REF!</v>
      </c>
      <c r="J243" s="86" t="e">
        <f aca="false" ca="false" dt2D="false" dtr="false" t="normal">#REF!+#REF!+#REF!+#REF!+#REF!+#REF!</f>
        <v>#REF!</v>
      </c>
      <c r="K243" s="86" t="e">
        <f aca="false" ca="false" dt2D="false" dtr="false" t="normal">#REF!+#REF!+#REF!+#REF!+#REF!+#REF!</f>
        <v>#REF!</v>
      </c>
      <c r="L243" s="86" t="e">
        <f aca="false" ca="false" dt2D="false" dtr="false" t="normal">#REF!+#REF!+#REF!+#REF!+#REF!+#REF!</f>
        <v>#REF!</v>
      </c>
      <c r="M243" s="86" t="n"/>
      <c r="N243" s="79" t="n">
        <f aca="false" ca="false" dt2D="false" dtr="false" t="normal">SUM(N205:N242)</f>
        <v>69.00352</v>
      </c>
    </row>
    <row ht="21" outlineLevel="0" r="244">
      <c r="A244" s="285" t="n"/>
      <c r="B244" s="282" t="s">
        <v>97</v>
      </c>
      <c r="C244" s="282" t="n"/>
      <c r="D244" s="282" t="n"/>
      <c r="E244" s="285" t="n"/>
      <c r="F244" s="285" t="n"/>
      <c r="G244" s="285" t="n"/>
      <c r="H244" s="286" t="n"/>
      <c r="I244" s="301" t="n">
        <v>78.983</v>
      </c>
      <c r="J244" s="301" t="n">
        <v>82.929</v>
      </c>
      <c r="K244" s="301" t="n">
        <v>327.438</v>
      </c>
      <c r="L244" s="301" t="n">
        <v>2313.57</v>
      </c>
      <c r="M244" s="347" t="n">
        <v>0</v>
      </c>
      <c r="N244" s="289" t="n">
        <f aca="false" ca="false" dt2D="false" dtr="false" t="normal">N243+N203</f>
        <v>167.24852</v>
      </c>
    </row>
    <row ht="21" outlineLevel="0" r="245">
      <c r="A245" s="121" t="s">
        <v>4</v>
      </c>
      <c r="B245" s="119" t="s">
        <v>5</v>
      </c>
      <c r="C245" s="119" t="n"/>
      <c r="D245" s="119" t="n"/>
      <c r="E245" s="121" t="s">
        <v>8</v>
      </c>
      <c r="F245" s="121" t="s">
        <v>9</v>
      </c>
      <c r="G245" s="121" t="s">
        <v>10</v>
      </c>
      <c r="H245" s="121" t="s">
        <v>11</v>
      </c>
      <c r="I245" s="121" t="s">
        <v>12</v>
      </c>
      <c r="J245" s="121" t="s">
        <v>13</v>
      </c>
      <c r="K245" s="121" t="s">
        <v>14</v>
      </c>
      <c r="L245" s="121" t="s">
        <v>15</v>
      </c>
      <c r="M245" s="63" t="s">
        <v>16</v>
      </c>
      <c r="N245" s="63" t="n"/>
    </row>
    <row outlineLevel="0" r="246">
      <c r="A246" s="309" t="s">
        <v>215</v>
      </c>
      <c r="B246" s="310" t="n"/>
      <c r="C246" s="134" t="n"/>
      <c r="D246" s="134" t="n"/>
      <c r="E246" s="83" t="n"/>
      <c r="F246" s="83" t="n"/>
      <c r="G246" s="83" t="n"/>
      <c r="H246" s="85" t="n"/>
      <c r="I246" s="135" t="n"/>
      <c r="J246" s="135" t="n"/>
      <c r="K246" s="135" t="n"/>
      <c r="L246" s="135" t="n"/>
      <c r="M246" s="63" t="n"/>
      <c r="N246" s="63" t="n"/>
    </row>
    <row outlineLevel="0" r="247">
      <c r="A247" s="136" t="s">
        <v>21</v>
      </c>
      <c r="B247" s="137" t="s"/>
      <c r="C247" s="138" t="n"/>
      <c r="D247" s="138" t="n"/>
      <c r="E247" s="83" t="n"/>
      <c r="F247" s="83" t="n"/>
      <c r="G247" s="83" t="n"/>
      <c r="H247" s="85" t="n"/>
      <c r="I247" s="83" t="n"/>
      <c r="J247" s="83" t="n"/>
      <c r="K247" s="83" t="n"/>
      <c r="L247" s="83" t="n"/>
      <c r="M247" s="63" t="n"/>
      <c r="N247" s="63" t="n"/>
    </row>
    <row outlineLevel="0" r="248">
      <c r="A248" s="83" t="s">
        <v>22</v>
      </c>
      <c r="B248" s="102" t="s">
        <v>216</v>
      </c>
      <c r="C248" s="102" t="n"/>
      <c r="D248" s="102" t="n"/>
      <c r="E248" s="83" t="s">
        <v>217</v>
      </c>
      <c r="F248" s="83" t="n">
        <v>33.3</v>
      </c>
      <c r="G248" s="83" t="n">
        <v>33.3</v>
      </c>
      <c r="H248" s="85" t="n"/>
      <c r="I248" s="83" t="n">
        <v>3.4</v>
      </c>
      <c r="J248" s="83" t="n">
        <v>0.33</v>
      </c>
      <c r="K248" s="83" t="n">
        <v>22.5</v>
      </c>
      <c r="L248" s="83" t="n">
        <v>109.2</v>
      </c>
      <c r="M248" s="63" t="n">
        <v>52</v>
      </c>
      <c r="N248" s="63" t="n">
        <f aca="false" ca="false" dt2D="false" dtr="false" t="normal">F248*M248/1000</f>
        <v>1.7316</v>
      </c>
    </row>
    <row ht="22.5" outlineLevel="0" r="249">
      <c r="A249" s="83" t="n"/>
      <c r="B249" s="139" t="s"/>
      <c r="C249" s="140" t="s">
        <v>419</v>
      </c>
      <c r="D249" s="140" t="s">
        <v>389</v>
      </c>
      <c r="E249" s="83" t="s">
        <v>28</v>
      </c>
      <c r="F249" s="83" t="n">
        <v>7.5</v>
      </c>
      <c r="G249" s="83" t="n">
        <v>7.5</v>
      </c>
      <c r="H249" s="85" t="n"/>
      <c r="I249" s="83" t="s">
        <v>29</v>
      </c>
      <c r="J249" s="83" t="s">
        <v>29</v>
      </c>
      <c r="K249" s="83" t="n">
        <v>7.4</v>
      </c>
      <c r="L249" s="83" t="n">
        <v>28.4</v>
      </c>
      <c r="M249" s="63" t="n">
        <v>80</v>
      </c>
      <c r="N249" s="63" t="n">
        <f aca="false" ca="false" dt2D="false" dtr="false" t="normal">F249*M249/1000</f>
        <v>0.6</v>
      </c>
    </row>
    <row outlineLevel="0" r="250">
      <c r="A250" s="83" t="n"/>
      <c r="B250" s="103" t="n"/>
      <c r="C250" s="103" t="n"/>
      <c r="D250" s="103" t="n"/>
      <c r="E250" s="83" t="s">
        <v>30</v>
      </c>
      <c r="F250" s="83" t="n">
        <v>0.06</v>
      </c>
      <c r="G250" s="83" t="n">
        <v>0.06</v>
      </c>
      <c r="H250" s="85" t="n"/>
      <c r="I250" s="83" t="n"/>
      <c r="J250" s="83" t="n"/>
      <c r="K250" s="83" t="n"/>
      <c r="L250" s="83" t="n"/>
      <c r="M250" s="63" t="n">
        <v>16</v>
      </c>
      <c r="N250" s="63" t="n">
        <f aca="false" ca="false" dt2D="false" dtr="false" t="normal">F250*M250/1000</f>
        <v>0.00096</v>
      </c>
    </row>
    <row outlineLevel="0" r="251">
      <c r="A251" s="83" t="n"/>
      <c r="B251" s="84" t="n"/>
      <c r="C251" s="84" t="n"/>
      <c r="D251" s="84" t="n"/>
      <c r="E251" s="83" t="s">
        <v>27</v>
      </c>
      <c r="F251" s="83" t="n">
        <v>73.8</v>
      </c>
      <c r="G251" s="83" t="n">
        <v>73.8</v>
      </c>
      <c r="H251" s="85" t="n"/>
      <c r="I251" s="83" t="n">
        <v>2.08</v>
      </c>
      <c r="J251" s="83" t="n">
        <v>2.36</v>
      </c>
      <c r="K251" s="83" t="n">
        <v>3.49</v>
      </c>
      <c r="L251" s="83" t="n">
        <v>42.8</v>
      </c>
      <c r="M251" s="63" t="n">
        <v>65</v>
      </c>
      <c r="N251" s="63" t="n">
        <f aca="false" ca="false" dt2D="false" dtr="false" t="normal">F251*M251/1000</f>
        <v>4.797</v>
      </c>
    </row>
    <row outlineLevel="0" r="252">
      <c r="A252" s="83" t="n"/>
      <c r="B252" s="84" t="n"/>
      <c r="C252" s="84" t="n"/>
      <c r="D252" s="84" t="n"/>
      <c r="E252" s="83" t="s">
        <v>31</v>
      </c>
      <c r="F252" s="83" t="n">
        <v>5</v>
      </c>
      <c r="G252" s="83" t="n">
        <v>5</v>
      </c>
      <c r="H252" s="85" t="n"/>
      <c r="I252" s="83" t="n">
        <v>0.04</v>
      </c>
      <c r="J252" s="83" t="n">
        <v>3.6</v>
      </c>
      <c r="K252" s="83" t="n">
        <v>0.28</v>
      </c>
      <c r="L252" s="83" t="n">
        <v>33.05</v>
      </c>
      <c r="M252" s="63" t="n">
        <v>670</v>
      </c>
      <c r="N252" s="63" t="n">
        <f aca="false" ca="false" dt2D="false" dtr="false" t="normal">F252*M252/1000</f>
        <v>3.35</v>
      </c>
    </row>
    <row outlineLevel="0" r="253">
      <c r="A253" s="83" t="s">
        <v>32</v>
      </c>
      <c r="B253" s="85" t="s">
        <v>33</v>
      </c>
      <c r="C253" s="141" t="n"/>
      <c r="D253" s="141" t="n"/>
      <c r="E253" s="83" t="s">
        <v>34</v>
      </c>
      <c r="F253" s="83" t="n">
        <v>4</v>
      </c>
      <c r="G253" s="83" t="n"/>
      <c r="H253" s="85" t="n"/>
      <c r="I253" s="83" t="n">
        <v>0.19</v>
      </c>
      <c r="J253" s="83" t="n">
        <v>0.14</v>
      </c>
      <c r="K253" s="83" t="n">
        <v>0.3</v>
      </c>
      <c r="L253" s="83" t="n"/>
      <c r="M253" s="63" t="n">
        <v>271</v>
      </c>
      <c r="N253" s="63" t="n">
        <f aca="false" ca="false" dt2D="false" dtr="false" t="normal">F253*M253/1000</f>
        <v>1.084</v>
      </c>
    </row>
    <row outlineLevel="0" r="254">
      <c r="A254" s="83" t="s">
        <v>35</v>
      </c>
      <c r="B254" s="142" t="s"/>
      <c r="C254" s="143" t="n">
        <v>200</v>
      </c>
      <c r="D254" s="143" t="n">
        <v>200</v>
      </c>
      <c r="E254" s="83" t="s">
        <v>114</v>
      </c>
      <c r="F254" s="83" t="n">
        <v>100</v>
      </c>
      <c r="G254" s="83" t="n"/>
      <c r="H254" s="85" t="n"/>
      <c r="I254" s="83" t="n">
        <v>2.82</v>
      </c>
      <c r="J254" s="83" t="n">
        <v>3.2</v>
      </c>
      <c r="K254" s="83" t="n">
        <v>4.73</v>
      </c>
      <c r="L254" s="83" t="n">
        <v>58</v>
      </c>
      <c r="M254" s="63" t="n">
        <v>65</v>
      </c>
      <c r="N254" s="63" t="n">
        <f aca="false" ca="false" dt2D="false" dtr="false" t="normal">F254*M254/1000</f>
        <v>6.5</v>
      </c>
    </row>
    <row outlineLevel="0" r="255">
      <c r="A255" s="83" t="n"/>
      <c r="B255" s="84" t="n"/>
      <c r="C255" s="84" t="n"/>
      <c r="D255" s="84" t="n"/>
      <c r="E255" s="83" t="s">
        <v>28</v>
      </c>
      <c r="F255" s="83" t="n">
        <v>20</v>
      </c>
      <c r="G255" s="83" t="n"/>
      <c r="H255" s="85" t="n"/>
      <c r="I255" s="83" t="s">
        <v>29</v>
      </c>
      <c r="J255" s="83" t="s">
        <v>29</v>
      </c>
      <c r="K255" s="83" t="n">
        <v>19.96</v>
      </c>
      <c r="L255" s="83" t="n">
        <v>75.8</v>
      </c>
      <c r="M255" s="63" t="n">
        <v>80</v>
      </c>
      <c r="N255" s="63" t="n">
        <f aca="false" ca="false" dt2D="false" dtr="false" t="normal">F255*M255/1000</f>
        <v>1.6</v>
      </c>
    </row>
    <row outlineLevel="0" r="256">
      <c r="A256" s="83" t="s">
        <v>36</v>
      </c>
      <c r="B256" s="84" t="s">
        <v>37</v>
      </c>
      <c r="C256" s="84" t="n"/>
      <c r="D256" s="84" t="n"/>
      <c r="E256" s="83" t="s">
        <v>38</v>
      </c>
      <c r="F256" s="83" t="n">
        <v>80</v>
      </c>
      <c r="G256" s="83" t="n">
        <v>80</v>
      </c>
      <c r="H256" s="85" t="n"/>
      <c r="I256" s="83" t="n">
        <v>6.96</v>
      </c>
      <c r="J256" s="83" t="n">
        <v>1.2</v>
      </c>
      <c r="K256" s="83" t="n">
        <v>32.96</v>
      </c>
      <c r="L256" s="83" t="n">
        <v>181</v>
      </c>
      <c r="M256" s="63" t="n">
        <v>60</v>
      </c>
      <c r="N256" s="63" t="n">
        <f aca="false" ca="false" dt2D="false" dtr="false" t="normal">F256*M256/1000</f>
        <v>4.8</v>
      </c>
    </row>
    <row ht="22.5" outlineLevel="0" r="257">
      <c r="A257" s="83" t="n"/>
      <c r="B257" s="87" t="s"/>
      <c r="C257" s="84" t="s">
        <v>409</v>
      </c>
      <c r="D257" s="84" t="s">
        <v>410</v>
      </c>
      <c r="E257" s="83" t="s">
        <v>39</v>
      </c>
      <c r="F257" s="83" t="n">
        <v>10</v>
      </c>
      <c r="G257" s="83" t="n"/>
      <c r="H257" s="85" t="n"/>
      <c r="I257" s="83" t="n">
        <v>2.68</v>
      </c>
      <c r="J257" s="83" t="n">
        <v>2.57</v>
      </c>
      <c r="K257" s="83" t="s">
        <v>29</v>
      </c>
      <c r="L257" s="83" t="n">
        <v>33.79</v>
      </c>
      <c r="M257" s="63" t="n">
        <v>650</v>
      </c>
      <c r="N257" s="63" t="n">
        <f aca="false" ca="false" dt2D="false" dtr="false" t="normal">F257*M257/1000</f>
        <v>6.5</v>
      </c>
    </row>
    <row outlineLevel="0" r="258">
      <c r="A258" s="83" t="n"/>
      <c r="B258" s="84" t="n"/>
      <c r="C258" s="84" t="n"/>
      <c r="D258" s="84" t="n"/>
      <c r="E258" s="83" t="s">
        <v>40</v>
      </c>
      <c r="F258" s="83" t="n">
        <v>10</v>
      </c>
      <c r="G258" s="83" t="n"/>
      <c r="H258" s="85" t="n"/>
      <c r="I258" s="83" t="n">
        <v>0.08</v>
      </c>
      <c r="J258" s="83" t="n">
        <v>7.25</v>
      </c>
      <c r="K258" s="83" t="n">
        <v>0.26</v>
      </c>
      <c r="L258" s="83" t="n">
        <v>66.1</v>
      </c>
      <c r="M258" s="63" t="n">
        <v>670</v>
      </c>
      <c r="N258" s="63" t="n">
        <f aca="false" ca="false" dt2D="false" dtr="false" t="normal">F258*M258/1000</f>
        <v>6.7</v>
      </c>
    </row>
    <row ht="22.5" outlineLevel="0" r="259">
      <c r="A259" s="83" t="n"/>
      <c r="B259" s="84" t="s">
        <v>115</v>
      </c>
      <c r="C259" s="84" t="n">
        <v>120</v>
      </c>
      <c r="D259" s="84" t="n">
        <v>120</v>
      </c>
      <c r="E259" s="83" t="s">
        <v>149</v>
      </c>
      <c r="F259" s="83" t="n">
        <v>120</v>
      </c>
      <c r="G259" s="83" t="n">
        <v>120</v>
      </c>
      <c r="H259" s="85" t="n">
        <v>120</v>
      </c>
      <c r="I259" s="83" t="n">
        <v>1.8</v>
      </c>
      <c r="J259" s="83" t="n">
        <v>0.84</v>
      </c>
      <c r="K259" s="83" t="n">
        <v>18.31</v>
      </c>
      <c r="L259" s="83" t="n">
        <v>74.76</v>
      </c>
      <c r="M259" s="63" t="n">
        <v>170</v>
      </c>
      <c r="N259" s="63" t="n">
        <f aca="false" ca="false" dt2D="false" dtr="false" t="normal">F259*M259/1000</f>
        <v>20.4</v>
      </c>
    </row>
    <row outlineLevel="0" r="260">
      <c r="A260" s="83" t="s">
        <v>45</v>
      </c>
      <c r="B260" s="84" t="s">
        <v>46</v>
      </c>
      <c r="C260" s="84" t="n">
        <v>100</v>
      </c>
      <c r="D260" s="84" t="n">
        <v>100</v>
      </c>
      <c r="E260" s="83" t="s">
        <v>390</v>
      </c>
      <c r="F260" s="83" t="n">
        <v>200</v>
      </c>
      <c r="G260" s="83" t="n">
        <v>100</v>
      </c>
      <c r="H260" s="85" t="n">
        <v>100</v>
      </c>
      <c r="I260" s="83" t="n"/>
      <c r="J260" s="83" t="n"/>
      <c r="K260" s="83" t="n">
        <v>19</v>
      </c>
      <c r="L260" s="83" t="n">
        <v>75</v>
      </c>
      <c r="M260" s="63" t="n">
        <v>80</v>
      </c>
      <c r="N260" s="63" t="n">
        <f aca="false" ca="false" dt2D="false" dtr="false" t="normal">F260*M260/1000</f>
        <v>16</v>
      </c>
    </row>
    <row outlineLevel="0" r="261">
      <c r="A261" s="119" t="s">
        <v>47</v>
      </c>
      <c r="B261" s="120" t="s"/>
      <c r="C261" s="145" t="n"/>
      <c r="D261" s="145" t="n"/>
      <c r="E261" s="83" t="n"/>
      <c r="F261" s="83" t="n"/>
      <c r="G261" s="83" t="n"/>
      <c r="H261" s="85" t="n"/>
      <c r="I261" s="135" t="e">
        <f aca="false" ca="false" dt2D="false" dtr="false" t="normal">#REF!+#REF!+#REF!+#REF!</f>
        <v>#REF!</v>
      </c>
      <c r="J261" s="135" t="e">
        <f aca="false" ca="false" dt2D="false" dtr="false" t="normal">#REF!+#REF!+#REF!+#REF!</f>
        <v>#REF!</v>
      </c>
      <c r="K261" s="135" t="e">
        <f aca="false" ca="false" dt2D="false" dtr="false" t="normal">#REF!+#REF!+#REF!+#REF!</f>
        <v>#REF!</v>
      </c>
      <c r="L261" s="135" t="e">
        <f aca="false" ca="false" dt2D="false" dtr="false" t="normal">#REF!+#REF!+#REF!+#REF!</f>
        <v>#REF!</v>
      </c>
      <c r="M261" s="135" t="n"/>
      <c r="N261" s="79" t="n">
        <f aca="false" ca="false" dt2D="false" dtr="false" t="normal">SUM(N248:N260)</f>
        <v>74.06356</v>
      </c>
    </row>
    <row outlineLevel="0" r="262">
      <c r="A262" s="66" t="s">
        <v>48</v>
      </c>
      <c r="B262" s="72" t="n"/>
      <c r="C262" s="72" t="n"/>
      <c r="D262" s="72" t="n"/>
      <c r="E262" s="67" t="n"/>
      <c r="F262" s="67" t="n"/>
      <c r="G262" s="67" t="n"/>
      <c r="H262" s="71" t="n"/>
      <c r="I262" s="67" t="s">
        <v>99</v>
      </c>
      <c r="J262" s="67" t="n"/>
      <c r="K262" s="67" t="n"/>
      <c r="L262" s="67" t="n"/>
      <c r="M262" s="62" t="n"/>
      <c r="N262" s="63" t="n"/>
    </row>
    <row outlineLevel="0" r="263">
      <c r="A263" s="83" t="n"/>
      <c r="B263" s="84" t="s">
        <v>118</v>
      </c>
      <c r="C263" s="84" t="n"/>
      <c r="D263" s="84" t="n"/>
      <c r="E263" s="83" t="s">
        <v>119</v>
      </c>
      <c r="F263" s="83" t="n">
        <v>86.67</v>
      </c>
      <c r="G263" s="83" t="s">
        <v>120</v>
      </c>
      <c r="H263" s="85" t="n"/>
      <c r="I263" s="83" t="n">
        <v>1.3</v>
      </c>
      <c r="J263" s="83" t="n">
        <v>0.69</v>
      </c>
      <c r="K263" s="83" t="n">
        <v>7</v>
      </c>
      <c r="L263" s="83" t="n">
        <v>29.12</v>
      </c>
      <c r="M263" s="63" t="n">
        <v>30</v>
      </c>
      <c r="N263" s="63" t="n">
        <f aca="false" ca="false" dt2D="false" dtr="false" t="normal">F263*M263/1000</f>
        <v>2.6001</v>
      </c>
    </row>
    <row outlineLevel="0" r="264">
      <c r="A264" s="83" t="s">
        <v>121</v>
      </c>
      <c r="B264" s="87" t="s"/>
      <c r="C264" s="84" t="n">
        <v>80</v>
      </c>
      <c r="D264" s="84" t="n">
        <v>120</v>
      </c>
      <c r="E264" s="83" t="s">
        <v>69</v>
      </c>
      <c r="F264" s="83" t="n">
        <v>5</v>
      </c>
      <c r="G264" s="83" t="n">
        <v>5</v>
      </c>
      <c r="H264" s="85" t="n"/>
      <c r="I264" s="83" t="n"/>
      <c r="J264" s="83" t="n">
        <v>6.99</v>
      </c>
      <c r="K264" s="83" t="n"/>
      <c r="L264" s="83" t="n">
        <v>62.93</v>
      </c>
      <c r="M264" s="63" t="n">
        <v>140</v>
      </c>
      <c r="N264" s="63" t="n">
        <f aca="false" ca="false" dt2D="false" dtr="false" t="normal">F264*M264/1000</f>
        <v>0.7</v>
      </c>
    </row>
    <row outlineLevel="0" r="265">
      <c r="A265" s="83" t="n"/>
      <c r="B265" s="84" t="n"/>
      <c r="C265" s="84" t="n"/>
      <c r="D265" s="84" t="n"/>
      <c r="E265" s="83" t="s">
        <v>53</v>
      </c>
      <c r="F265" s="83" t="n">
        <v>30</v>
      </c>
      <c r="G265" s="83" t="n">
        <v>26.4</v>
      </c>
      <c r="H265" s="85" t="n"/>
      <c r="I265" s="83" t="n">
        <v>0.12</v>
      </c>
      <c r="J265" s="83" t="n">
        <v>0.105</v>
      </c>
      <c r="K265" s="83" t="n">
        <v>2.58</v>
      </c>
      <c r="L265" s="83" t="n">
        <v>11.88</v>
      </c>
      <c r="M265" s="63" t="n">
        <v>100</v>
      </c>
      <c r="N265" s="63" t="n">
        <f aca="false" ca="false" dt2D="false" dtr="false" t="normal">F265*M265/1000</f>
        <v>3</v>
      </c>
    </row>
    <row outlineLevel="0" r="266">
      <c r="A266" s="83" t="n"/>
      <c r="B266" s="84" t="n"/>
      <c r="C266" s="84" t="n"/>
      <c r="D266" s="84" t="n"/>
      <c r="E266" s="83" t="s">
        <v>28</v>
      </c>
      <c r="F266" s="83" t="n">
        <v>3</v>
      </c>
      <c r="G266" s="83" t="n">
        <v>3</v>
      </c>
      <c r="H266" s="85" t="n"/>
      <c r="I266" s="83" t="n"/>
      <c r="J266" s="83" t="n"/>
      <c r="K266" s="83" t="n">
        <v>2.99</v>
      </c>
      <c r="L266" s="83" t="n">
        <v>11.38</v>
      </c>
      <c r="M266" s="63" t="n">
        <v>80</v>
      </c>
      <c r="N266" s="63" t="n">
        <f aca="false" ca="false" dt2D="false" dtr="false" t="normal">F266*M266/1000</f>
        <v>0.24</v>
      </c>
    </row>
    <row customHeight="true" ht="13.5" outlineLevel="0" r="267">
      <c r="A267" s="67" t="s">
        <v>220</v>
      </c>
      <c r="B267" s="72" t="s">
        <v>221</v>
      </c>
      <c r="C267" s="72" t="s">
        <v>58</v>
      </c>
      <c r="D267" s="72" t="s">
        <v>58</v>
      </c>
      <c r="E267" s="67" t="s">
        <v>57</v>
      </c>
      <c r="F267" s="67" t="n">
        <v>62.5</v>
      </c>
      <c r="G267" s="67" t="n">
        <v>50</v>
      </c>
      <c r="H267" s="71" t="n"/>
      <c r="I267" s="67" t="n">
        <v>0.15</v>
      </c>
      <c r="J267" s="67" t="n">
        <v>0.05</v>
      </c>
      <c r="K267" s="67" t="n">
        <v>2.85</v>
      </c>
      <c r="L267" s="67" t="n">
        <v>13.5</v>
      </c>
      <c r="M267" s="62" t="n">
        <v>40</v>
      </c>
      <c r="N267" s="63" t="n">
        <f aca="false" ca="false" dt2D="false" dtr="false" t="normal">F267*M267/1000</f>
        <v>2.5</v>
      </c>
    </row>
    <row outlineLevel="0" r="268">
      <c r="A268" s="67" t="n"/>
      <c r="B268" s="76" t="s"/>
      <c r="C268" s="72" t="n"/>
      <c r="D268" s="72" t="n"/>
      <c r="E268" s="67" t="s">
        <v>51</v>
      </c>
      <c r="F268" s="67" t="n">
        <v>12.5</v>
      </c>
      <c r="G268" s="67" t="n">
        <v>10</v>
      </c>
      <c r="H268" s="71" t="n"/>
      <c r="I268" s="67" t="n">
        <v>0.12</v>
      </c>
      <c r="J268" s="67" t="n">
        <v>0.05</v>
      </c>
      <c r="K268" s="67" t="n">
        <v>6.3</v>
      </c>
      <c r="L268" s="67" t="n">
        <v>3.4</v>
      </c>
      <c r="M268" s="62" t="n">
        <v>45</v>
      </c>
      <c r="N268" s="63" t="n">
        <f aca="false" ca="false" dt2D="false" dtr="false" t="normal">F268*M268/1000</f>
        <v>0.5625</v>
      </c>
    </row>
    <row customHeight="true" ht="9.75" outlineLevel="0" r="269">
      <c r="A269" s="67" t="n"/>
      <c r="B269" s="72" t="n"/>
      <c r="C269" s="72" t="n"/>
      <c r="D269" s="72" t="n"/>
      <c r="E269" s="67" t="s">
        <v>60</v>
      </c>
      <c r="F269" s="67" t="n">
        <v>12</v>
      </c>
      <c r="G269" s="67" t="n">
        <v>10</v>
      </c>
      <c r="H269" s="71" t="n"/>
      <c r="I269" s="67" t="n">
        <v>0.6</v>
      </c>
      <c r="J269" s="67" t="n">
        <v>0.12</v>
      </c>
      <c r="K269" s="67" t="n">
        <v>4.89</v>
      </c>
      <c r="L269" s="67" t="n">
        <v>24.6</v>
      </c>
      <c r="M269" s="62" t="n">
        <v>40</v>
      </c>
      <c r="N269" s="63" t="n">
        <f aca="false" ca="false" dt2D="false" dtr="false" t="normal">F269*M269/1000</f>
        <v>0.48</v>
      </c>
    </row>
    <row outlineLevel="0" r="270">
      <c r="A270" s="67" t="n"/>
      <c r="B270" s="72" t="n"/>
      <c r="C270" s="72" t="n"/>
      <c r="D270" s="72" t="n"/>
      <c r="E270" s="67" t="s">
        <v>59</v>
      </c>
      <c r="F270" s="67" t="n">
        <v>40</v>
      </c>
      <c r="G270" s="67" t="n">
        <v>30</v>
      </c>
      <c r="H270" s="71" t="n"/>
      <c r="I270" s="67" t="n">
        <v>0.8</v>
      </c>
      <c r="J270" s="67" t="n">
        <v>0.11</v>
      </c>
      <c r="K270" s="67" t="n">
        <v>0.37</v>
      </c>
      <c r="L270" s="67" t="n">
        <v>23.04</v>
      </c>
      <c r="M270" s="62" t="n">
        <v>35</v>
      </c>
      <c r="N270" s="63" t="n">
        <f aca="false" ca="false" dt2D="false" dtr="false" t="normal">F270*M270/1000</f>
        <v>1.4</v>
      </c>
    </row>
    <row outlineLevel="0" r="271">
      <c r="A271" s="67" t="n"/>
      <c r="B271" s="72" t="n"/>
      <c r="C271" s="72" t="n"/>
      <c r="D271" s="72" t="n"/>
      <c r="E271" s="67" t="s">
        <v>224</v>
      </c>
      <c r="F271" s="67" t="n">
        <v>5</v>
      </c>
      <c r="G271" s="67" t="n">
        <v>5</v>
      </c>
      <c r="H271" s="71" t="n"/>
      <c r="I271" s="67" t="n"/>
      <c r="J271" s="67" t="n"/>
      <c r="K271" s="67" t="n"/>
      <c r="L271" s="67" t="n"/>
      <c r="M271" s="62" t="n">
        <v>175</v>
      </c>
      <c r="N271" s="63" t="n">
        <f aca="false" ca="false" dt2D="false" dtr="false" t="normal">F271*M271/1000</f>
        <v>0.875</v>
      </c>
    </row>
    <row outlineLevel="0" r="272">
      <c r="A272" s="67" t="n"/>
      <c r="B272" s="72" t="n"/>
      <c r="C272" s="72" t="n"/>
      <c r="D272" s="72" t="n"/>
      <c r="E272" s="67" t="s">
        <v>69</v>
      </c>
      <c r="F272" s="67" t="n">
        <v>5</v>
      </c>
      <c r="G272" s="67" t="n">
        <v>5</v>
      </c>
      <c r="H272" s="71" t="n"/>
      <c r="I272" s="67" t="n"/>
      <c r="J272" s="67" t="n">
        <v>4.99</v>
      </c>
      <c r="K272" s="67" t="n"/>
      <c r="L272" s="67" t="n">
        <v>44.95</v>
      </c>
      <c r="M272" s="62" t="n">
        <v>140</v>
      </c>
      <c r="N272" s="63" t="n">
        <f aca="false" ca="false" dt2D="false" dtr="false" t="normal">F272*M272/1000</f>
        <v>0.7</v>
      </c>
    </row>
    <row outlineLevel="0" r="273">
      <c r="A273" s="67" t="n"/>
      <c r="B273" s="72" t="n"/>
      <c r="C273" s="72" t="n"/>
      <c r="D273" s="72" t="n"/>
      <c r="E273" s="67" t="s">
        <v>30</v>
      </c>
      <c r="F273" s="67" t="n">
        <v>1</v>
      </c>
      <c r="G273" s="67" t="n"/>
      <c r="H273" s="71" t="n"/>
      <c r="I273" s="67" t="n">
        <v>0.8</v>
      </c>
      <c r="J273" s="67" t="n">
        <v>0.2</v>
      </c>
      <c r="K273" s="67" t="n"/>
      <c r="L273" s="67" t="n">
        <v>6</v>
      </c>
      <c r="M273" s="62" t="n">
        <v>16</v>
      </c>
      <c r="N273" s="63" t="n">
        <f aca="false" ca="false" dt2D="false" dtr="false" t="normal">F273*M273/1000</f>
        <v>0.016</v>
      </c>
    </row>
    <row outlineLevel="0" r="274">
      <c r="A274" s="67" t="n"/>
      <c r="B274" s="72" t="n"/>
      <c r="C274" s="72" t="n"/>
      <c r="D274" s="72" t="n"/>
      <c r="E274" s="67" t="s">
        <v>125</v>
      </c>
      <c r="F274" s="67" t="n">
        <v>40</v>
      </c>
      <c r="G274" s="67" t="n">
        <v>40</v>
      </c>
      <c r="H274" s="71" t="n"/>
      <c r="I274" s="67" t="n">
        <v>10</v>
      </c>
      <c r="J274" s="67" t="n">
        <v>6.48</v>
      </c>
      <c r="K274" s="67" t="s">
        <v>29</v>
      </c>
      <c r="L274" s="67" t="n">
        <v>88.29</v>
      </c>
      <c r="M274" s="62" t="n">
        <v>440</v>
      </c>
      <c r="N274" s="63" t="n">
        <f aca="false" ca="false" dt2D="false" dtr="false" t="normal">F274*M274/1000</f>
        <v>17.6</v>
      </c>
    </row>
    <row outlineLevel="0" r="275">
      <c r="A275" s="67" t="n"/>
      <c r="B275" s="72" t="n"/>
      <c r="C275" s="72" t="n"/>
      <c r="D275" s="72" t="n"/>
      <c r="E275" s="67" t="s">
        <v>64</v>
      </c>
      <c r="F275" s="67" t="n">
        <v>10</v>
      </c>
      <c r="G275" s="67" t="n">
        <v>10</v>
      </c>
      <c r="H275" s="71" t="n">
        <v>10</v>
      </c>
      <c r="I275" s="67" t="n">
        <v>0.28</v>
      </c>
      <c r="J275" s="67" t="n">
        <v>2</v>
      </c>
      <c r="K275" s="67" t="n">
        <v>0.32</v>
      </c>
      <c r="L275" s="67" t="n">
        <v>20.64</v>
      </c>
      <c r="M275" s="62" t="n">
        <v>190</v>
      </c>
      <c r="N275" s="63" t="n">
        <f aca="false" ca="false" dt2D="false" dtr="false" t="normal">F275*M275/1000</f>
        <v>1.9</v>
      </c>
    </row>
    <row outlineLevel="0" r="276">
      <c r="A276" s="67" t="s">
        <v>225</v>
      </c>
      <c r="B276" s="71" t="s">
        <v>226</v>
      </c>
      <c r="C276" s="80" t="n"/>
      <c r="D276" s="80" t="n"/>
      <c r="E276" s="67" t="s">
        <v>67</v>
      </c>
      <c r="F276" s="67" t="n">
        <v>55.6</v>
      </c>
      <c r="G276" s="67" t="n">
        <v>41.7</v>
      </c>
      <c r="H276" s="71" t="n"/>
      <c r="I276" s="67" t="n">
        <v>10.3</v>
      </c>
      <c r="J276" s="67" t="n">
        <v>6.67</v>
      </c>
      <c r="K276" s="67" t="n"/>
      <c r="L276" s="67" t="n">
        <v>90.91</v>
      </c>
      <c r="M276" s="62" t="n">
        <v>440</v>
      </c>
      <c r="N276" s="63" t="n">
        <f aca="false" ca="false" dt2D="false" dtr="false" t="normal">F276*M276/1000</f>
        <v>24.464</v>
      </c>
    </row>
    <row outlineLevel="0" r="277">
      <c r="A277" s="67" t="n"/>
      <c r="B277" s="81" t="s"/>
      <c r="C277" s="146" t="n">
        <v>60</v>
      </c>
      <c r="D277" s="146" t="n">
        <v>80</v>
      </c>
      <c r="E277" s="67" t="s">
        <v>81</v>
      </c>
      <c r="F277" s="67" t="n">
        <v>8</v>
      </c>
      <c r="G277" s="67" t="n">
        <v>8</v>
      </c>
      <c r="H277" s="71" t="n">
        <v>70</v>
      </c>
      <c r="I277" s="67" t="n">
        <v>0.69</v>
      </c>
      <c r="J277" s="67" t="n">
        <v>0.12</v>
      </c>
      <c r="K277" s="67" t="n">
        <v>3.12</v>
      </c>
      <c r="L277" s="67" t="n">
        <v>16.72</v>
      </c>
      <c r="M277" s="62" t="n">
        <v>60</v>
      </c>
      <c r="N277" s="63" t="n">
        <f aca="false" ca="false" dt2D="false" dtr="false" t="normal">F277*M277/1000</f>
        <v>0.48</v>
      </c>
    </row>
    <row outlineLevel="0" r="278">
      <c r="A278" s="67" t="n"/>
      <c r="B278" s="72" t="n"/>
      <c r="C278" s="72" t="n"/>
      <c r="D278" s="72" t="n"/>
      <c r="E278" s="67" t="s">
        <v>27</v>
      </c>
      <c r="F278" s="67" t="n">
        <v>11</v>
      </c>
      <c r="G278" s="67" t="n">
        <v>11</v>
      </c>
      <c r="H278" s="71" t="n"/>
      <c r="I278" s="67" t="n"/>
      <c r="J278" s="67" t="n"/>
      <c r="K278" s="67" t="n"/>
      <c r="L278" s="67" t="n"/>
      <c r="M278" s="62" t="n">
        <v>65</v>
      </c>
      <c r="N278" s="63" t="n">
        <f aca="false" ca="false" dt2D="false" dtr="false" t="normal">F278*M278/1000</f>
        <v>0.715</v>
      </c>
    </row>
    <row outlineLevel="0" r="279">
      <c r="A279" s="67" t="n"/>
      <c r="B279" s="72" t="n"/>
      <c r="C279" s="72" t="n"/>
      <c r="D279" s="72" t="n"/>
      <c r="E279" s="67" t="s">
        <v>60</v>
      </c>
      <c r="F279" s="67" t="n">
        <v>31</v>
      </c>
      <c r="G279" s="67" t="n">
        <v>23.56</v>
      </c>
      <c r="H279" s="71" t="n"/>
      <c r="I279" s="67" t="n">
        <v>0.62</v>
      </c>
      <c r="J279" s="67" t="n"/>
      <c r="K279" s="67" t="n">
        <v>1.53</v>
      </c>
      <c r="L279" s="67" t="n">
        <v>7.71</v>
      </c>
      <c r="M279" s="62" t="n">
        <v>40</v>
      </c>
      <c r="N279" s="63" t="n">
        <f aca="false" ca="false" dt2D="false" dtr="false" t="normal">F279*M279/1000</f>
        <v>1.24</v>
      </c>
    </row>
    <row outlineLevel="0" r="280">
      <c r="A280" s="67" t="n"/>
      <c r="B280" s="72" t="n"/>
      <c r="C280" s="72" t="n"/>
      <c r="D280" s="72" t="n"/>
      <c r="E280" s="67" t="s">
        <v>69</v>
      </c>
      <c r="F280" s="67" t="n">
        <v>4</v>
      </c>
      <c r="G280" s="67" t="n">
        <v>4</v>
      </c>
      <c r="H280" s="71" t="n"/>
      <c r="I280" s="67" t="n"/>
      <c r="J280" s="67" t="n">
        <v>3.99</v>
      </c>
      <c r="K280" s="67" t="n">
        <v>35.96</v>
      </c>
      <c r="L280" s="67" t="n"/>
      <c r="M280" s="62" t="n">
        <v>140</v>
      </c>
      <c r="N280" s="63" t="n">
        <f aca="false" ca="false" dt2D="false" dtr="false" t="normal">F280*M280/1000</f>
        <v>0.56</v>
      </c>
    </row>
    <row outlineLevel="0" r="281">
      <c r="A281" s="67" t="n"/>
      <c r="B281" s="72" t="n"/>
      <c r="C281" s="72" t="n"/>
      <c r="D281" s="72" t="n"/>
      <c r="E281" s="67" t="s">
        <v>397</v>
      </c>
      <c r="F281" s="67" t="n">
        <v>0.12</v>
      </c>
      <c r="G281" s="67" t="n">
        <v>5</v>
      </c>
      <c r="H281" s="71" t="n"/>
      <c r="I281" s="67" t="n">
        <v>0.76</v>
      </c>
      <c r="J281" s="67" t="n">
        <v>0.63</v>
      </c>
      <c r="K281" s="67" t="n">
        <v>0.03</v>
      </c>
      <c r="L281" s="67" t="n">
        <v>8.2</v>
      </c>
      <c r="M281" s="62" t="n">
        <v>12</v>
      </c>
      <c r="N281" s="63" t="n">
        <f aca="false" ca="false" dt2D="false" dtr="false" t="normal">F281*M281</f>
        <v>1.44</v>
      </c>
    </row>
    <row outlineLevel="0" r="282">
      <c r="A282" s="67" t="n"/>
      <c r="B282" s="72" t="n"/>
      <c r="C282" s="72" t="n"/>
      <c r="D282" s="72" t="n"/>
      <c r="E282" s="67" t="s">
        <v>106</v>
      </c>
      <c r="F282" s="67" t="n">
        <v>6</v>
      </c>
      <c r="G282" s="67" t="n">
        <v>6</v>
      </c>
      <c r="H282" s="71" t="n"/>
      <c r="I282" s="67" t="n">
        <v>0.52</v>
      </c>
      <c r="J282" s="67" t="n">
        <v>0.08</v>
      </c>
      <c r="K282" s="67" t="n">
        <v>2.32</v>
      </c>
      <c r="L282" s="67" t="n">
        <v>12.54</v>
      </c>
      <c r="M282" s="62" t="n">
        <v>100</v>
      </c>
      <c r="N282" s="63" t="n">
        <f aca="false" ca="false" dt2D="false" dtr="false" t="normal">F282*M282/1000</f>
        <v>0.6</v>
      </c>
    </row>
    <row outlineLevel="0" r="283">
      <c r="A283" s="67" t="n"/>
      <c r="B283" s="72" t="n"/>
      <c r="C283" s="72" t="n"/>
      <c r="D283" s="72" t="n"/>
      <c r="E283" s="67" t="s">
        <v>69</v>
      </c>
      <c r="F283" s="67" t="n">
        <v>4</v>
      </c>
      <c r="G283" s="67" t="n">
        <v>4</v>
      </c>
      <c r="H283" s="71" t="n"/>
      <c r="I283" s="67" t="n"/>
      <c r="J283" s="67" t="n"/>
      <c r="K283" s="67" t="n">
        <v>3.99</v>
      </c>
      <c r="L283" s="67" t="n">
        <v>35.96</v>
      </c>
      <c r="M283" s="62" t="n">
        <v>140</v>
      </c>
      <c r="N283" s="63" t="n">
        <f aca="false" ca="false" dt2D="false" dtr="false" t="normal">F283*M283/1000</f>
        <v>0.56</v>
      </c>
    </row>
    <row outlineLevel="0" r="284">
      <c r="A284" s="67" t="n"/>
      <c r="B284" s="72" t="n"/>
      <c r="C284" s="72" t="n"/>
      <c r="D284" s="72" t="n"/>
      <c r="E284" s="67" t="s">
        <v>69</v>
      </c>
      <c r="F284" s="67" t="n">
        <v>1</v>
      </c>
      <c r="G284" s="67" t="n"/>
      <c r="H284" s="71" t="n"/>
      <c r="I284" s="67" t="n"/>
      <c r="J284" s="67" t="n">
        <v>1</v>
      </c>
      <c r="K284" s="67" t="n"/>
      <c r="L284" s="67" t="n">
        <v>8.99</v>
      </c>
      <c r="M284" s="62" t="n">
        <v>140</v>
      </c>
      <c r="N284" s="63" t="n">
        <f aca="false" ca="false" dt2D="false" dtr="false" t="normal">F284*M284/1000</f>
        <v>0.14</v>
      </c>
    </row>
    <row outlineLevel="0" r="285">
      <c r="A285" s="67" t="s">
        <v>130</v>
      </c>
      <c r="B285" s="72" t="s">
        <v>230</v>
      </c>
      <c r="C285" s="147" t="n"/>
      <c r="D285" s="147" t="n"/>
      <c r="E285" s="67" t="s">
        <v>132</v>
      </c>
      <c r="F285" s="67" t="n">
        <v>47.6</v>
      </c>
      <c r="G285" s="67" t="n">
        <v>47.6</v>
      </c>
      <c r="H285" s="71" t="n"/>
      <c r="I285" s="67" t="n">
        <v>5.99</v>
      </c>
      <c r="J285" s="67" t="n">
        <v>1.55</v>
      </c>
      <c r="K285" s="67" t="n">
        <v>29.76</v>
      </c>
      <c r="L285" s="67" t="n">
        <v>157.9</v>
      </c>
      <c r="M285" s="62" t="n">
        <v>100</v>
      </c>
      <c r="N285" s="63" t="n">
        <f aca="false" ca="false" dt2D="false" dtr="false" t="normal">F285*M285/1000</f>
        <v>4.76</v>
      </c>
    </row>
    <row outlineLevel="0" r="286">
      <c r="A286" s="67" t="n"/>
      <c r="B286" s="76" t="s"/>
      <c r="C286" s="148" t="n">
        <v>100</v>
      </c>
      <c r="D286" s="148" t="n">
        <v>120</v>
      </c>
      <c r="E286" s="67" t="s">
        <v>31</v>
      </c>
      <c r="F286" s="67" t="n">
        <v>5</v>
      </c>
      <c r="G286" s="67" t="n">
        <v>5</v>
      </c>
      <c r="H286" s="71" t="n"/>
      <c r="I286" s="67" t="n">
        <v>0.04</v>
      </c>
      <c r="J286" s="67" t="n">
        <v>3.6</v>
      </c>
      <c r="K286" s="67" t="n">
        <v>0.13</v>
      </c>
      <c r="L286" s="67" t="n">
        <v>33.6</v>
      </c>
      <c r="M286" s="62" t="n">
        <v>670</v>
      </c>
      <c r="N286" s="63" t="n">
        <f aca="false" ca="false" dt2D="false" dtr="false" t="normal">F286*M286/1000</f>
        <v>3.35</v>
      </c>
    </row>
    <row outlineLevel="0" r="287">
      <c r="A287" s="67" t="n"/>
      <c r="B287" s="72" t="n"/>
      <c r="C287" s="72" t="n"/>
      <c r="D287" s="72" t="n"/>
      <c r="E287" s="67" t="s">
        <v>30</v>
      </c>
      <c r="F287" s="67" t="n">
        <v>1</v>
      </c>
      <c r="G287" s="67" t="n">
        <v>1</v>
      </c>
      <c r="H287" s="71" t="n"/>
      <c r="I287" s="67" t="n"/>
      <c r="J287" s="67" t="n"/>
      <c r="K287" s="67" t="n"/>
      <c r="L287" s="67" t="n"/>
      <c r="M287" s="62" t="n">
        <v>16</v>
      </c>
      <c r="N287" s="63" t="n">
        <f aca="false" ca="false" dt2D="false" dtr="false" t="normal">F287*M287/1000</f>
        <v>0.016</v>
      </c>
    </row>
    <row outlineLevel="0" r="288">
      <c r="A288" s="67" t="s">
        <v>171</v>
      </c>
      <c r="B288" s="72" t="s">
        <v>172</v>
      </c>
      <c r="C288" s="147" t="n"/>
      <c r="D288" s="147" t="n"/>
      <c r="E288" s="67" t="s">
        <v>53</v>
      </c>
      <c r="F288" s="67" t="n">
        <v>25</v>
      </c>
      <c r="G288" s="67" t="n">
        <v>22</v>
      </c>
      <c r="H288" s="71" t="n"/>
      <c r="I288" s="67" t="n">
        <v>0.1</v>
      </c>
      <c r="J288" s="67" t="n">
        <v>0.09</v>
      </c>
      <c r="K288" s="67" t="n">
        <v>2.2</v>
      </c>
      <c r="L288" s="67" t="n">
        <v>9.9</v>
      </c>
      <c r="M288" s="62" t="n">
        <v>100</v>
      </c>
      <c r="N288" s="63" t="n">
        <f aca="false" ca="false" dt2D="false" dtr="false" t="normal">F288*M288/1000</f>
        <v>2.5</v>
      </c>
    </row>
    <row outlineLevel="0" r="289">
      <c r="A289" s="67" t="n"/>
      <c r="B289" s="76" t="s"/>
      <c r="C289" s="148" t="n">
        <v>200</v>
      </c>
      <c r="D289" s="148" t="n">
        <v>200</v>
      </c>
      <c r="E289" s="67" t="s">
        <v>28</v>
      </c>
      <c r="F289" s="67" t="n">
        <v>20</v>
      </c>
      <c r="G289" s="67" t="n">
        <v>20</v>
      </c>
      <c r="H289" s="71" t="n"/>
      <c r="I289" s="67" t="n"/>
      <c r="J289" s="67" t="n"/>
      <c r="K289" s="67" t="n">
        <v>19.96</v>
      </c>
      <c r="L289" s="67" t="n">
        <v>75.8</v>
      </c>
      <c r="M289" s="62" t="n">
        <v>80</v>
      </c>
      <c r="N289" s="63" t="n">
        <f aca="false" ca="false" dt2D="false" dtr="false" t="normal">F289*M289/1000</f>
        <v>1.6</v>
      </c>
    </row>
    <row outlineLevel="0" r="290">
      <c r="A290" s="67" t="n"/>
      <c r="B290" s="72" t="s">
        <v>81</v>
      </c>
      <c r="C290" s="72" t="n"/>
      <c r="D290" s="72" t="n"/>
      <c r="E290" s="149" t="s">
        <v>84</v>
      </c>
      <c r="F290" s="149" t="n">
        <v>40</v>
      </c>
      <c r="G290" s="149" t="n">
        <v>40</v>
      </c>
      <c r="H290" s="73" t="n">
        <v>40</v>
      </c>
      <c r="I290" s="67" t="n">
        <v>3.48</v>
      </c>
      <c r="J290" s="67" t="n">
        <v>0.6</v>
      </c>
      <c r="K290" s="67" t="n">
        <v>16</v>
      </c>
      <c r="L290" s="67" t="n">
        <v>83.6</v>
      </c>
      <c r="M290" s="62" t="n">
        <v>60</v>
      </c>
      <c r="N290" s="63" t="n">
        <f aca="false" ca="false" dt2D="false" dtr="false" t="normal">F290*M290/1000</f>
        <v>2.4</v>
      </c>
    </row>
    <row outlineLevel="0" r="291">
      <c r="A291" s="67" t="n"/>
      <c r="B291" s="72" t="n"/>
      <c r="C291" s="72" t="n"/>
      <c r="D291" s="72" t="n"/>
      <c r="E291" s="67" t="s">
        <v>85</v>
      </c>
      <c r="F291" s="67" t="n">
        <v>80</v>
      </c>
      <c r="G291" s="67" t="n">
        <v>80</v>
      </c>
      <c r="H291" s="71" t="n">
        <v>80</v>
      </c>
      <c r="I291" s="67" t="n">
        <v>5.28</v>
      </c>
      <c r="J291" s="67" t="n">
        <v>0.96</v>
      </c>
      <c r="K291" s="67" t="n">
        <v>28.24</v>
      </c>
      <c r="L291" s="67" t="n">
        <v>144.8</v>
      </c>
      <c r="M291" s="62" t="n">
        <v>51</v>
      </c>
      <c r="N291" s="63" t="n">
        <f aca="false" ca="false" dt2D="false" dtr="false" t="normal">F291*M291/1000</f>
        <v>4.08</v>
      </c>
    </row>
    <row customHeight="true" ht="15.75" outlineLevel="0" r="292">
      <c r="A292" s="114" t="n"/>
      <c r="B292" s="88" t="s">
        <v>231</v>
      </c>
      <c r="C292" s="95" t="n">
        <v>100</v>
      </c>
      <c r="D292" s="95" t="n">
        <v>100</v>
      </c>
      <c r="E292" s="105" t="s">
        <v>73</v>
      </c>
      <c r="F292" s="150" t="n">
        <v>27.5</v>
      </c>
      <c r="G292" s="151" t="n"/>
      <c r="H292" s="152" t="n"/>
      <c r="I292" s="153" t="n">
        <v>2.8</v>
      </c>
      <c r="J292" s="153" t="n">
        <v>0.3</v>
      </c>
      <c r="K292" s="153" t="n">
        <v>19.2</v>
      </c>
      <c r="L292" s="153" t="n">
        <v>93.1</v>
      </c>
      <c r="M292" s="110" t="n">
        <v>40</v>
      </c>
      <c r="N292" s="63" t="n">
        <f aca="false" ca="false" dt2D="false" dtr="false" t="normal">F292*M292/1000</f>
        <v>1.1</v>
      </c>
    </row>
    <row outlineLevel="0" r="293">
      <c r="A293" s="114" t="n"/>
      <c r="B293" s="100" t="s"/>
      <c r="C293" s="101" t="n"/>
      <c r="D293" s="101" t="n"/>
      <c r="E293" s="105" t="s">
        <v>73</v>
      </c>
      <c r="F293" s="150" t="n">
        <v>0.25</v>
      </c>
      <c r="G293" s="151" t="n"/>
      <c r="H293" s="152" t="n"/>
      <c r="I293" s="153" t="n">
        <v>0.25</v>
      </c>
      <c r="J293" s="153" t="n">
        <v>0.02</v>
      </c>
      <c r="K293" s="153" t="n">
        <v>0.16</v>
      </c>
      <c r="L293" s="153" t="n">
        <v>0.81</v>
      </c>
      <c r="M293" s="110" t="n">
        <v>40</v>
      </c>
      <c r="N293" s="63" t="n">
        <f aca="false" ca="false" dt2D="false" dtr="false" t="normal">F293*M293/1000</f>
        <v>0.01</v>
      </c>
    </row>
    <row customHeight="true" ht="13.5" outlineLevel="0" r="294">
      <c r="A294" s="114" t="n"/>
      <c r="B294" s="114" t="n"/>
      <c r="C294" s="114" t="n"/>
      <c r="D294" s="114" t="n"/>
      <c r="E294" s="105" t="s">
        <v>31</v>
      </c>
      <c r="F294" s="150" t="n">
        <v>0.12</v>
      </c>
      <c r="G294" s="116" t="n"/>
      <c r="H294" s="152" t="n"/>
      <c r="I294" s="153" t="n">
        <v>0.15</v>
      </c>
      <c r="J294" s="153" t="n">
        <v>0.08</v>
      </c>
      <c r="K294" s="153" t="n">
        <v>0.01</v>
      </c>
      <c r="L294" s="153" t="n">
        <v>79.32</v>
      </c>
      <c r="M294" s="110" t="n">
        <v>670</v>
      </c>
      <c r="N294" s="63" t="n">
        <f aca="false" ca="false" dt2D="false" dtr="false" t="normal">F294*M294/1000</f>
        <v>0.0804</v>
      </c>
    </row>
    <row outlineLevel="0" r="295">
      <c r="A295" s="114" t="n"/>
      <c r="B295" s="114" t="n"/>
      <c r="C295" s="114" t="n"/>
      <c r="D295" s="114" t="n"/>
      <c r="E295" s="105" t="s">
        <v>397</v>
      </c>
      <c r="F295" s="150" t="n">
        <v>0.75</v>
      </c>
      <c r="G295" s="116" t="n"/>
      <c r="H295" s="152" t="n"/>
      <c r="I295" s="153" t="n">
        <v>3.97</v>
      </c>
      <c r="J295" s="153" t="n">
        <v>3.59</v>
      </c>
      <c r="K295" s="153" t="n">
        <v>0.21</v>
      </c>
      <c r="L295" s="153" t="n">
        <v>49</v>
      </c>
      <c r="M295" s="110" t="n">
        <v>12</v>
      </c>
      <c r="N295" s="63" t="n">
        <f aca="false" ca="false" dt2D="false" dtr="false" t="normal">F295*M295</f>
        <v>9</v>
      </c>
    </row>
    <row outlineLevel="0" r="296">
      <c r="A296" s="114" t="n"/>
      <c r="B296" s="114" t="n"/>
      <c r="C296" s="114" t="n"/>
      <c r="D296" s="114" t="n"/>
      <c r="E296" s="105" t="s">
        <v>232</v>
      </c>
      <c r="F296" s="150" t="n">
        <v>31.25</v>
      </c>
      <c r="G296" s="151" t="n"/>
      <c r="H296" s="152" t="n"/>
      <c r="I296" s="153" t="n">
        <v>0.57</v>
      </c>
      <c r="J296" s="153" t="n">
        <v>0.5</v>
      </c>
      <c r="K296" s="153" t="n">
        <v>0.03</v>
      </c>
      <c r="L296" s="153" t="n">
        <v>7</v>
      </c>
      <c r="M296" s="110" t="n">
        <v>65</v>
      </c>
      <c r="N296" s="63" t="n">
        <f aca="false" ca="false" dt2D="false" dtr="false" t="normal">F296*M296/1000</f>
        <v>2.03125</v>
      </c>
    </row>
    <row outlineLevel="0" r="297">
      <c r="A297" s="114" t="n"/>
      <c r="B297" s="114" t="n"/>
      <c r="C297" s="114" t="n"/>
      <c r="D297" s="114" t="n"/>
      <c r="E297" s="105" t="s">
        <v>233</v>
      </c>
      <c r="F297" s="150" t="n">
        <v>1.5</v>
      </c>
      <c r="G297" s="151" t="n"/>
      <c r="H297" s="117" t="n"/>
      <c r="I297" s="110" t="n">
        <v>0.03</v>
      </c>
      <c r="J297" s="110" t="n">
        <v>0.24</v>
      </c>
      <c r="K297" s="110" t="n">
        <v>0.03</v>
      </c>
      <c r="L297" s="110" t="n">
        <v>2.47</v>
      </c>
      <c r="M297" s="110" t="n">
        <v>190</v>
      </c>
      <c r="N297" s="63" t="n">
        <f aca="false" ca="false" dt2D="false" dtr="false" t="normal">F297*M297/1000</f>
        <v>0.285</v>
      </c>
    </row>
    <row customHeight="true" ht="15.75" outlineLevel="0" r="298">
      <c r="A298" s="114" t="n"/>
      <c r="B298" s="114" t="n"/>
      <c r="C298" s="114" t="n"/>
      <c r="D298" s="114" t="n"/>
      <c r="E298" s="105" t="s">
        <v>30</v>
      </c>
      <c r="F298" s="150" t="n">
        <v>0.7</v>
      </c>
      <c r="G298" s="151" t="n"/>
      <c r="H298" s="152" t="n"/>
      <c r="I298" s="153" t="n"/>
      <c r="J298" s="153" t="n"/>
      <c r="K298" s="153" t="n"/>
      <c r="L298" s="153" t="n"/>
      <c r="M298" s="110" t="n">
        <v>16</v>
      </c>
      <c r="N298" s="63" t="n">
        <f aca="false" ca="false" dt2D="false" dtr="false" t="normal">F298*M298/1000</f>
        <v>0.0112</v>
      </c>
    </row>
    <row customHeight="true" ht="15" outlineLevel="0" r="299">
      <c r="A299" s="114" t="n"/>
      <c r="B299" s="114" t="n"/>
      <c r="C299" s="114" t="n"/>
      <c r="D299" s="114" t="n"/>
      <c r="E299" s="105" t="s">
        <v>234</v>
      </c>
      <c r="F299" s="150" t="n">
        <v>1.3</v>
      </c>
      <c r="G299" s="151" t="n"/>
      <c r="H299" s="152" t="n"/>
      <c r="I299" s="153" t="n">
        <v>0.15</v>
      </c>
      <c r="J299" s="153" t="n">
        <v>0.08</v>
      </c>
      <c r="K299" s="153" t="n">
        <v>0.01</v>
      </c>
      <c r="L299" s="153" t="n">
        <v>79.32</v>
      </c>
      <c r="M299" s="110" t="n">
        <v>140</v>
      </c>
      <c r="N299" s="63" t="n">
        <f aca="false" ca="false" dt2D="false" dtr="false" t="normal">F299*M299/1000</f>
        <v>0.182</v>
      </c>
    </row>
    <row outlineLevel="0" r="300">
      <c r="A300" s="114" t="n"/>
      <c r="B300" s="114" t="n"/>
      <c r="C300" s="114" t="n"/>
      <c r="D300" s="114" t="n"/>
      <c r="E300" s="105" t="s">
        <v>59</v>
      </c>
      <c r="F300" s="150" t="n">
        <v>108</v>
      </c>
      <c r="G300" s="150" t="n">
        <v>77.6</v>
      </c>
      <c r="H300" s="152" t="n"/>
      <c r="I300" s="153" t="n">
        <v>2.16</v>
      </c>
      <c r="J300" s="153" t="n">
        <v>0.3</v>
      </c>
      <c r="K300" s="153" t="n">
        <v>12.67</v>
      </c>
      <c r="L300" s="153" t="n">
        <v>66.21</v>
      </c>
      <c r="M300" s="110" t="n">
        <v>35</v>
      </c>
      <c r="N300" s="63" t="n">
        <f aca="false" ca="false" dt2D="false" dtr="false" t="normal">F300*M300/1000</f>
        <v>3.78</v>
      </c>
    </row>
    <row customHeight="true" ht="13.5" outlineLevel="0" r="301">
      <c r="A301" s="114" t="n"/>
      <c r="B301" s="114" t="n"/>
      <c r="C301" s="114" t="n"/>
      <c r="D301" s="114" t="n"/>
      <c r="E301" s="105" t="s">
        <v>31</v>
      </c>
      <c r="F301" s="150" t="n">
        <v>2.5</v>
      </c>
      <c r="G301" s="151" t="n"/>
      <c r="H301" s="152" t="n"/>
      <c r="I301" s="153" t="n">
        <v>0.03</v>
      </c>
      <c r="J301" s="153" t="n">
        <v>1.81</v>
      </c>
      <c r="K301" s="153" t="n"/>
      <c r="L301" s="153" t="n">
        <v>16.52</v>
      </c>
      <c r="M301" s="110" t="n">
        <v>670</v>
      </c>
      <c r="N301" s="63" t="n">
        <f aca="false" ca="false" dt2D="false" dtr="false" t="normal">F301*M301/1000</f>
        <v>1.675</v>
      </c>
    </row>
    <row outlineLevel="0" r="302">
      <c r="A302" s="114" t="n"/>
      <c r="B302" s="114" t="n"/>
      <c r="C302" s="114" t="n"/>
      <c r="D302" s="114" t="n"/>
      <c r="E302" s="105" t="s">
        <v>114</v>
      </c>
      <c r="F302" s="150" t="n">
        <v>5</v>
      </c>
      <c r="G302" s="151" t="n"/>
      <c r="H302" s="152" t="n"/>
      <c r="I302" s="153" t="n">
        <v>0.14</v>
      </c>
      <c r="J302" s="153" t="n">
        <v>0.23</v>
      </c>
      <c r="K302" s="153" t="n">
        <v>2.9</v>
      </c>
      <c r="L302" s="153" t="n">
        <v>12</v>
      </c>
      <c r="M302" s="110" t="n">
        <v>65</v>
      </c>
      <c r="N302" s="63" t="n">
        <f aca="false" ca="false" dt2D="false" dtr="false" t="normal">F302*M302/1000</f>
        <v>0.325</v>
      </c>
    </row>
    <row outlineLevel="0" r="303">
      <c r="A303" s="114" t="n"/>
      <c r="B303" s="114" t="n"/>
      <c r="C303" s="114" t="n"/>
      <c r="D303" s="114" t="n"/>
      <c r="E303" s="105" t="s">
        <v>60</v>
      </c>
      <c r="F303" s="150" t="n">
        <v>6.5</v>
      </c>
      <c r="G303" s="150" t="n">
        <v>5</v>
      </c>
      <c r="H303" s="152" t="n"/>
      <c r="I303" s="153" t="n">
        <v>0.08</v>
      </c>
      <c r="J303" s="153" t="n"/>
      <c r="K303" s="153" t="n">
        <v>0.54</v>
      </c>
      <c r="L303" s="153" t="n">
        <v>2.46</v>
      </c>
      <c r="M303" s="110" t="n">
        <v>40</v>
      </c>
      <c r="N303" s="63" t="n">
        <f aca="false" ca="false" dt2D="false" dtr="false" t="normal">F303*M303/1000</f>
        <v>0.26</v>
      </c>
    </row>
    <row outlineLevel="0" r="304">
      <c r="A304" s="114" t="n"/>
      <c r="B304" s="114" t="n"/>
      <c r="C304" s="114" t="n"/>
      <c r="D304" s="114" t="n"/>
      <c r="E304" s="105" t="s">
        <v>30</v>
      </c>
      <c r="F304" s="150" t="n">
        <v>1</v>
      </c>
      <c r="G304" s="151" t="n"/>
      <c r="H304" s="152" t="n"/>
      <c r="I304" s="153" t="n"/>
      <c r="J304" s="153" t="n"/>
      <c r="K304" s="153" t="n"/>
      <c r="L304" s="153" t="n"/>
      <c r="M304" s="110" t="n">
        <v>16</v>
      </c>
      <c r="N304" s="63" t="n">
        <f aca="false" ca="false" dt2D="false" dtr="false" t="normal">F304*M304/1000</f>
        <v>0.016</v>
      </c>
    </row>
    <row customHeight="true" ht="11.25" outlineLevel="0" r="305">
      <c r="A305" s="114" t="n"/>
      <c r="B305" s="114" t="n"/>
      <c r="C305" s="114" t="n"/>
      <c r="D305" s="114" t="n"/>
      <c r="E305" s="105" t="s">
        <v>31</v>
      </c>
      <c r="F305" s="150" t="n">
        <v>5</v>
      </c>
      <c r="G305" s="151" t="n"/>
      <c r="H305" s="152" t="n"/>
      <c r="I305" s="153" t="n">
        <v>0.06</v>
      </c>
      <c r="J305" s="153" t="n">
        <v>3.62</v>
      </c>
      <c r="K305" s="153" t="n">
        <v>0.04</v>
      </c>
      <c r="L305" s="153" t="n">
        <v>33.05</v>
      </c>
      <c r="M305" s="110" t="n">
        <v>670</v>
      </c>
      <c r="N305" s="63" t="n">
        <f aca="false" ca="false" dt2D="false" dtr="false" t="normal">F305*M305/1000</f>
        <v>3.35</v>
      </c>
    </row>
    <row customHeight="true" ht="12.75" outlineLevel="0" r="306">
      <c r="A306" s="61" t="s">
        <v>140</v>
      </c>
      <c r="B306" s="64" t="s"/>
      <c r="C306" s="65" t="n"/>
      <c r="D306" s="65" t="n"/>
      <c r="E306" s="66" t="n"/>
      <c r="F306" s="66" t="n"/>
      <c r="G306" s="66" t="n"/>
      <c r="H306" s="60" t="n"/>
      <c r="I306" s="66" t="n">
        <v>62.68</v>
      </c>
      <c r="J306" s="66" t="n">
        <v>48.3</v>
      </c>
      <c r="K306" s="66" t="n">
        <v>231.67</v>
      </c>
      <c r="L306" s="66" t="n">
        <v>1526.14</v>
      </c>
      <c r="M306" s="62" t="n"/>
      <c r="N306" s="79" t="n">
        <f aca="false" ca="false" dt2D="false" dtr="false" t="normal">SUM(N263:N305)</f>
        <v>103.58445</v>
      </c>
    </row>
    <row outlineLevel="0" r="307">
      <c r="A307" s="299" t="s">
        <v>97</v>
      </c>
      <c r="B307" s="300" t="s"/>
      <c r="C307" s="312" t="n"/>
      <c r="D307" s="312" t="n"/>
      <c r="E307" s="301" t="n"/>
      <c r="F307" s="301" t="n"/>
      <c r="G307" s="301" t="n"/>
      <c r="H307" s="282" t="n"/>
      <c r="I307" s="301" t="n">
        <v>89.63</v>
      </c>
      <c r="J307" s="301" t="n">
        <v>105.49</v>
      </c>
      <c r="K307" s="301" t="n">
        <v>413.46</v>
      </c>
      <c r="L307" s="301" t="n">
        <v>2854.04</v>
      </c>
      <c r="M307" s="379" t="n"/>
      <c r="N307" s="289" t="n">
        <f aca="false" ca="false" dt2D="false" dtr="false" t="normal">N306+N261</f>
        <v>177.64801</v>
      </c>
    </row>
    <row ht="21" outlineLevel="0" r="308">
      <c r="A308" s="121" t="s">
        <v>4</v>
      </c>
      <c r="B308" s="119" t="s">
        <v>5</v>
      </c>
      <c r="C308" s="119" t="n"/>
      <c r="D308" s="119" t="n"/>
      <c r="E308" s="121" t="s">
        <v>8</v>
      </c>
      <c r="F308" s="121" t="s">
        <v>9</v>
      </c>
      <c r="G308" s="121" t="s">
        <v>10</v>
      </c>
      <c r="H308" s="121" t="s">
        <v>11</v>
      </c>
      <c r="I308" s="121" t="s">
        <v>12</v>
      </c>
      <c r="J308" s="121" t="s">
        <v>13</v>
      </c>
      <c r="K308" s="121" t="s">
        <v>14</v>
      </c>
      <c r="L308" s="121" t="s">
        <v>15</v>
      </c>
      <c r="M308" s="63" t="s">
        <v>16</v>
      </c>
      <c r="N308" s="63" t="n"/>
    </row>
    <row outlineLevel="0" r="309">
      <c r="A309" s="313" t="s">
        <v>235</v>
      </c>
      <c r="B309" s="314" t="s"/>
      <c r="C309" s="258" t="n"/>
      <c r="D309" s="258" t="n"/>
      <c r="E309" s="104" t="n"/>
      <c r="F309" s="104" t="n"/>
      <c r="G309" s="104" t="n"/>
      <c r="H309" s="88" t="n"/>
      <c r="I309" s="207" t="n"/>
      <c r="J309" s="207" t="n"/>
      <c r="K309" s="207" t="n"/>
      <c r="L309" s="207" t="n"/>
      <c r="M309" s="63" t="n"/>
      <c r="N309" s="63" t="n"/>
    </row>
    <row customHeight="true" ht="15.75" outlineLevel="0" r="310">
      <c r="A310" s="187" t="s">
        <v>21</v>
      </c>
      <c r="B310" s="188" t="s"/>
      <c r="C310" s="187" t="n"/>
      <c r="D310" s="187" t="n"/>
      <c r="E310" s="88" t="n"/>
      <c r="F310" s="88" t="n"/>
      <c r="G310" s="88" t="n"/>
      <c r="H310" s="88" t="n"/>
      <c r="I310" s="88" t="n"/>
      <c r="J310" s="88" t="n"/>
      <c r="K310" s="88" t="n"/>
      <c r="L310" s="88" t="n"/>
      <c r="M310" s="63" t="n"/>
      <c r="N310" s="63" t="n"/>
    </row>
    <row outlineLevel="0" r="311">
      <c r="A311" s="88" t="s">
        <v>236</v>
      </c>
      <c r="B311" s="89" t="s">
        <v>237</v>
      </c>
      <c r="C311" s="89" t="s">
        <v>420</v>
      </c>
      <c r="D311" s="89" t="s">
        <v>421</v>
      </c>
      <c r="E311" s="88" t="s">
        <v>239</v>
      </c>
      <c r="F311" s="88" t="n">
        <v>13</v>
      </c>
      <c r="G311" s="88" t="n">
        <v>12</v>
      </c>
      <c r="H311" s="88" t="n"/>
      <c r="I311" s="88" t="n">
        <v>3.64</v>
      </c>
      <c r="J311" s="88" t="n">
        <v>3.6</v>
      </c>
      <c r="K311" s="88" t="n"/>
      <c r="L311" s="88" t="n">
        <v>47.31</v>
      </c>
      <c r="M311" s="63" t="n">
        <v>650</v>
      </c>
      <c r="N311" s="63" t="n">
        <f aca="false" ca="false" dt2D="false" dtr="false" t="normal">F311*M311/1000</f>
        <v>8.45</v>
      </c>
    </row>
    <row outlineLevel="0" r="312">
      <c r="A312" s="88" t="n"/>
      <c r="B312" s="91" t="s"/>
      <c r="C312" s="89" t="n"/>
      <c r="D312" s="89" t="n"/>
      <c r="E312" s="88" t="s">
        <v>104</v>
      </c>
      <c r="F312" s="259" t="n">
        <v>1.56</v>
      </c>
      <c r="G312" s="88" t="n">
        <v>55.55</v>
      </c>
      <c r="H312" s="88" t="n"/>
      <c r="I312" s="88" t="n">
        <v>8.26</v>
      </c>
      <c r="J312" s="88" t="n">
        <v>6.5</v>
      </c>
      <c r="K312" s="88" t="n">
        <v>0.395</v>
      </c>
      <c r="L312" s="88" t="n">
        <v>88.78</v>
      </c>
      <c r="M312" s="63" t="n">
        <v>12</v>
      </c>
      <c r="N312" s="63" t="n">
        <f aca="false" ca="false" dt2D="false" dtr="false" t="normal">F312*M312</f>
        <v>18.72</v>
      </c>
    </row>
    <row outlineLevel="0" r="313">
      <c r="A313" s="88" t="n"/>
      <c r="B313" s="89" t="n"/>
      <c r="C313" s="89" t="n"/>
      <c r="D313" s="89" t="n"/>
      <c r="E313" s="83" t="s">
        <v>27</v>
      </c>
      <c r="F313" s="88" t="n">
        <v>25</v>
      </c>
      <c r="G313" s="88" t="n">
        <v>25</v>
      </c>
      <c r="H313" s="88" t="n"/>
      <c r="I313" s="88" t="n">
        <v>2.37</v>
      </c>
      <c r="J313" s="88" t="n">
        <v>2.71</v>
      </c>
      <c r="K313" s="88" t="n">
        <v>3.98</v>
      </c>
      <c r="L313" s="88" t="n">
        <v>49.13</v>
      </c>
      <c r="M313" s="63" t="n">
        <v>65</v>
      </c>
      <c r="N313" s="63" t="n">
        <f aca="false" ca="false" dt2D="false" dtr="false" t="normal">F313*M313/1000</f>
        <v>1.625</v>
      </c>
    </row>
    <row outlineLevel="0" r="314">
      <c r="A314" s="88" t="n"/>
      <c r="B314" s="89" t="n"/>
      <c r="C314" s="89" t="n"/>
      <c r="D314" s="89" t="n"/>
      <c r="E314" s="88" t="s">
        <v>240</v>
      </c>
      <c r="F314" s="88" t="n">
        <v>0.25</v>
      </c>
      <c r="G314" s="88" t="n">
        <v>0.25</v>
      </c>
      <c r="H314" s="88" t="n"/>
      <c r="I314" s="88" t="n"/>
      <c r="J314" s="88" t="n"/>
      <c r="K314" s="88" t="n"/>
      <c r="L314" s="88" t="n"/>
      <c r="M314" s="63" t="n">
        <v>16</v>
      </c>
      <c r="N314" s="63" t="n">
        <f aca="false" ca="false" dt2D="false" dtr="false" t="normal">F314*M314/1000</f>
        <v>0.004</v>
      </c>
    </row>
    <row outlineLevel="0" r="315">
      <c r="A315" s="88" t="n"/>
      <c r="B315" s="89" t="n"/>
      <c r="C315" s="89" t="n"/>
      <c r="D315" s="89" t="n"/>
      <c r="E315" s="88" t="s">
        <v>40</v>
      </c>
      <c r="F315" s="88" t="n">
        <v>4</v>
      </c>
      <c r="G315" s="88" t="n">
        <v>4</v>
      </c>
      <c r="H315" s="88" t="n"/>
      <c r="I315" s="88" t="n">
        <v>0.03</v>
      </c>
      <c r="J315" s="88" t="n">
        <v>2.9</v>
      </c>
      <c r="K315" s="88" t="n">
        <v>26.44</v>
      </c>
      <c r="L315" s="88" t="n">
        <v>25.88</v>
      </c>
      <c r="M315" s="63" t="n">
        <v>670</v>
      </c>
      <c r="N315" s="63" t="n">
        <f aca="false" ca="false" dt2D="false" dtr="false" t="normal">F315*M315/1000</f>
        <v>2.68</v>
      </c>
    </row>
    <row outlineLevel="0" r="316">
      <c r="A316" s="88" t="n"/>
      <c r="B316" s="89" t="n"/>
      <c r="C316" s="89" t="n"/>
      <c r="D316" s="89" t="n"/>
      <c r="E316" s="88" t="s">
        <v>31</v>
      </c>
      <c r="F316" s="88" t="n">
        <v>3</v>
      </c>
      <c r="G316" s="88" t="n">
        <v>3</v>
      </c>
      <c r="H316" s="88" t="n"/>
      <c r="I316" s="88" t="n">
        <v>0.02</v>
      </c>
      <c r="J316" s="88" t="n">
        <v>2.18</v>
      </c>
      <c r="K316" s="88" t="n">
        <v>0.078</v>
      </c>
      <c r="L316" s="88" t="n">
        <v>19.83</v>
      </c>
      <c r="M316" s="63" t="n">
        <v>670</v>
      </c>
      <c r="N316" s="63" t="n">
        <f aca="false" ca="false" dt2D="false" dtr="false" t="normal">F316*M316/1000</f>
        <v>2.01</v>
      </c>
    </row>
    <row outlineLevel="0" r="317">
      <c r="A317" s="88" t="s">
        <v>242</v>
      </c>
      <c r="B317" s="89" t="s">
        <v>243</v>
      </c>
      <c r="C317" s="89" t="n"/>
      <c r="D317" s="89" t="n"/>
      <c r="E317" s="88" t="s">
        <v>108</v>
      </c>
      <c r="F317" s="88" t="n">
        <v>142</v>
      </c>
      <c r="G317" s="88" t="n">
        <v>127.6</v>
      </c>
      <c r="H317" s="88" t="n"/>
      <c r="I317" s="88" t="n">
        <v>0.58</v>
      </c>
      <c r="J317" s="88" t="n">
        <v>0.51</v>
      </c>
      <c r="K317" s="88" t="n">
        <v>12.5</v>
      </c>
      <c r="L317" s="88" t="n">
        <v>57.42</v>
      </c>
      <c r="M317" s="63" t="n">
        <v>100</v>
      </c>
      <c r="N317" s="63" t="n">
        <f aca="false" ca="false" dt2D="false" dtr="false" t="normal">F317*M317/1000</f>
        <v>14.2</v>
      </c>
    </row>
    <row customHeight="true" ht="13.5" outlineLevel="0" r="318">
      <c r="A318" s="88" t="s">
        <v>244</v>
      </c>
      <c r="B318" s="91" t="s"/>
      <c r="C318" s="89" t="s">
        <v>422</v>
      </c>
      <c r="D318" s="89" t="n"/>
      <c r="E318" s="88" t="s">
        <v>28</v>
      </c>
      <c r="F318" s="88" t="n">
        <v>15</v>
      </c>
      <c r="G318" s="88" t="n"/>
      <c r="H318" s="88" t="n"/>
      <c r="I318" s="88" t="s">
        <v>29</v>
      </c>
      <c r="J318" s="88" t="s">
        <v>29</v>
      </c>
      <c r="K318" s="88" t="n">
        <v>14.97</v>
      </c>
      <c r="L318" s="88" t="n">
        <v>56.85</v>
      </c>
      <c r="M318" s="63" t="n">
        <v>80</v>
      </c>
      <c r="N318" s="63" t="n">
        <f aca="false" ca="false" dt2D="false" dtr="false" t="normal">F318*M318/1000</f>
        <v>1.2</v>
      </c>
    </row>
    <row outlineLevel="0" r="319">
      <c r="A319" s="88" t="n"/>
      <c r="B319" s="89" t="n"/>
      <c r="C319" s="89" t="n"/>
      <c r="D319" s="89" t="n"/>
      <c r="E319" s="88" t="s">
        <v>248</v>
      </c>
      <c r="F319" s="88" t="n">
        <v>30</v>
      </c>
      <c r="G319" s="88" t="n">
        <v>30</v>
      </c>
      <c r="H319" s="88" t="n"/>
      <c r="I319" s="88" t="n">
        <v>5.01</v>
      </c>
      <c r="J319" s="88" t="n">
        <v>2.7</v>
      </c>
      <c r="K319" s="88" t="n">
        <v>0.9</v>
      </c>
      <c r="L319" s="88" t="n">
        <v>47.7</v>
      </c>
      <c r="M319" s="63" t="n">
        <v>310</v>
      </c>
      <c r="N319" s="63" t="n">
        <f aca="false" ca="false" dt2D="false" dtr="false" t="normal">F319*M319/1000</f>
        <v>9.3</v>
      </c>
    </row>
    <row outlineLevel="0" r="320">
      <c r="A320" s="88" t="n"/>
      <c r="B320" s="141" t="s">
        <v>37</v>
      </c>
      <c r="C320" s="141" t="n"/>
      <c r="D320" s="141" t="n"/>
      <c r="E320" s="83" t="s">
        <v>38</v>
      </c>
      <c r="F320" s="83" t="n">
        <v>80</v>
      </c>
      <c r="G320" s="83" t="n">
        <v>80</v>
      </c>
      <c r="H320" s="85" t="n"/>
      <c r="I320" s="83" t="n">
        <v>6.96</v>
      </c>
      <c r="J320" s="83" t="n">
        <v>1.2</v>
      </c>
      <c r="K320" s="83" t="n">
        <v>32.96</v>
      </c>
      <c r="L320" s="83" t="n">
        <v>181</v>
      </c>
      <c r="M320" s="63" t="n">
        <v>60</v>
      </c>
      <c r="N320" s="63" t="n">
        <f aca="false" ca="false" dt2D="false" dtr="false" t="normal">F320*M320/1000</f>
        <v>4.8</v>
      </c>
    </row>
    <row outlineLevel="0" r="321">
      <c r="A321" s="88" t="n"/>
      <c r="B321" s="228" t="s"/>
      <c r="C321" s="229" t="n"/>
      <c r="D321" s="229" t="n"/>
      <c r="E321" s="83" t="s">
        <v>39</v>
      </c>
      <c r="F321" s="83" t="n">
        <v>10</v>
      </c>
      <c r="G321" s="83" t="n"/>
      <c r="H321" s="85" t="n"/>
      <c r="I321" s="83" t="n">
        <v>2.68</v>
      </c>
      <c r="J321" s="83" t="n">
        <v>2.57</v>
      </c>
      <c r="K321" s="83" t="s">
        <v>29</v>
      </c>
      <c r="L321" s="83" t="n">
        <v>33.79</v>
      </c>
      <c r="M321" s="63" t="n">
        <v>650</v>
      </c>
      <c r="N321" s="63" t="n">
        <f aca="false" ca="false" dt2D="false" dtr="false" t="normal">F321*M321/1000</f>
        <v>6.5</v>
      </c>
    </row>
    <row customHeight="true" ht="14.25" outlineLevel="0" r="322">
      <c r="A322" s="88" t="n"/>
      <c r="B322" s="143" t="n"/>
      <c r="C322" s="143" t="s">
        <v>409</v>
      </c>
      <c r="D322" s="143" t="s">
        <v>410</v>
      </c>
      <c r="E322" s="83" t="s">
        <v>40</v>
      </c>
      <c r="F322" s="83" t="n">
        <v>10</v>
      </c>
      <c r="G322" s="83" t="n"/>
      <c r="H322" s="85" t="n"/>
      <c r="I322" s="83" t="n">
        <v>0.08</v>
      </c>
      <c r="J322" s="83" t="n">
        <v>7.25</v>
      </c>
      <c r="K322" s="83" t="n">
        <v>0.26</v>
      </c>
      <c r="L322" s="83" t="n">
        <v>66.1</v>
      </c>
      <c r="M322" s="63" t="n">
        <v>670</v>
      </c>
      <c r="N322" s="63" t="n">
        <f aca="false" ca="false" dt2D="false" dtr="false" t="normal">F322*M322/1000</f>
        <v>6.7</v>
      </c>
    </row>
    <row outlineLevel="0" r="323">
      <c r="A323" s="88" t="s">
        <v>252</v>
      </c>
      <c r="B323" s="89" t="s">
        <v>374</v>
      </c>
      <c r="C323" s="90" t="n"/>
      <c r="D323" s="90" t="n"/>
      <c r="E323" s="88" t="s">
        <v>254</v>
      </c>
      <c r="F323" s="88" t="n">
        <v>1</v>
      </c>
      <c r="G323" s="88" t="n"/>
      <c r="H323" s="88" t="n"/>
      <c r="I323" s="88" t="n">
        <v>1</v>
      </c>
      <c r="J323" s="88" t="n"/>
      <c r="K323" s="88" t="s">
        <v>29</v>
      </c>
      <c r="L323" s="88" t="s">
        <v>29</v>
      </c>
      <c r="M323" s="63" t="n">
        <v>688</v>
      </c>
      <c r="N323" s="63" t="n">
        <f aca="false" ca="false" dt2D="false" dtr="false" t="normal">F323*M323/1000</f>
        <v>0.688</v>
      </c>
    </row>
    <row outlineLevel="0" r="324">
      <c r="A324" s="88" t="n"/>
      <c r="B324" s="91" t="s"/>
      <c r="C324" s="92" t="n">
        <v>200</v>
      </c>
      <c r="D324" s="92" t="n">
        <v>200</v>
      </c>
      <c r="E324" s="88" t="s">
        <v>52</v>
      </c>
      <c r="F324" s="88" t="n">
        <v>15</v>
      </c>
      <c r="G324" s="88" t="n"/>
      <c r="H324" s="88" t="n"/>
      <c r="I324" s="88" t="s">
        <v>29</v>
      </c>
      <c r="J324" s="88" t="n">
        <v>14.9</v>
      </c>
      <c r="K324" s="88" t="s">
        <v>29</v>
      </c>
      <c r="L324" s="88" t="n">
        <v>56.8</v>
      </c>
      <c r="M324" s="63" t="n">
        <v>80</v>
      </c>
      <c r="N324" s="63" t="n">
        <f aca="false" ca="false" dt2D="false" dtr="false" t="normal">F324*M324/1000</f>
        <v>1.2</v>
      </c>
    </row>
    <row ht="22.5" outlineLevel="0" r="325">
      <c r="A325" s="88" t="n"/>
      <c r="B325" s="89" t="s">
        <v>115</v>
      </c>
      <c r="C325" s="89" t="n">
        <v>100</v>
      </c>
      <c r="D325" s="89" t="n">
        <v>140</v>
      </c>
      <c r="E325" s="88" t="s">
        <v>255</v>
      </c>
      <c r="F325" s="88" t="n">
        <v>120</v>
      </c>
      <c r="G325" s="88" t="n">
        <v>120</v>
      </c>
      <c r="H325" s="88" t="n">
        <v>120</v>
      </c>
      <c r="I325" s="88" t="n">
        <v>0.96</v>
      </c>
      <c r="J325" s="88" t="n">
        <v>0.27</v>
      </c>
      <c r="K325" s="88" t="n">
        <v>7.19</v>
      </c>
      <c r="L325" s="192" t="n">
        <v>35.52</v>
      </c>
      <c r="M325" s="63" t="n">
        <v>280</v>
      </c>
      <c r="N325" s="63" t="n">
        <f aca="false" ca="false" dt2D="false" dtr="false" t="normal">F325*M325/1000</f>
        <v>33.6</v>
      </c>
    </row>
    <row outlineLevel="0" r="326">
      <c r="A326" s="83" t="s">
        <v>45</v>
      </c>
      <c r="B326" s="84" t="s">
        <v>390</v>
      </c>
      <c r="C326" s="84" t="n">
        <v>100</v>
      </c>
      <c r="D326" s="84" t="n">
        <v>100</v>
      </c>
      <c r="E326" s="83" t="s">
        <v>390</v>
      </c>
      <c r="F326" s="83" t="n">
        <v>200</v>
      </c>
      <c r="G326" s="83" t="n">
        <v>100</v>
      </c>
      <c r="H326" s="85" t="n">
        <v>100</v>
      </c>
      <c r="I326" s="83" t="n"/>
      <c r="J326" s="83" t="n"/>
      <c r="K326" s="83" t="n">
        <v>19</v>
      </c>
      <c r="L326" s="83" t="n">
        <v>75</v>
      </c>
      <c r="M326" s="63" t="n">
        <v>80</v>
      </c>
      <c r="N326" s="63" t="n">
        <f aca="false" ca="false" dt2D="false" dtr="false" t="normal">F326*M326/1000</f>
        <v>16</v>
      </c>
    </row>
    <row outlineLevel="0" r="327">
      <c r="A327" s="151" t="s">
        <v>47</v>
      </c>
      <c r="B327" s="315" t="s"/>
      <c r="C327" s="316" t="n"/>
      <c r="D327" s="316" t="n"/>
      <c r="E327" s="88" t="n"/>
      <c r="F327" s="88" t="n"/>
      <c r="G327" s="88" t="n"/>
      <c r="H327" s="88" t="n"/>
      <c r="I327" s="261" t="n">
        <v>31.59</v>
      </c>
      <c r="J327" s="261" t="n">
        <v>47.29</v>
      </c>
      <c r="K327" s="261" t="n">
        <v>120.813</v>
      </c>
      <c r="L327" s="261" t="n">
        <v>849.59</v>
      </c>
      <c r="M327" s="380" t="n"/>
      <c r="N327" s="79" t="n">
        <f aca="false" ca="false" dt2D="false" dtr="false" t="normal">SUM(N311:N326)</f>
        <v>127.677</v>
      </c>
    </row>
    <row outlineLevel="0" r="328">
      <c r="A328" s="187" t="s">
        <v>48</v>
      </c>
      <c r="B328" s="188" t="s"/>
      <c r="C328" s="187" t="n"/>
      <c r="D328" s="187" t="n"/>
      <c r="E328" s="88" t="n"/>
      <c r="F328" s="88" t="n"/>
      <c r="G328" s="88" t="n"/>
      <c r="H328" s="88" t="n"/>
      <c r="I328" s="260" t="n"/>
      <c r="J328" s="260" t="n"/>
      <c r="K328" s="260" t="n"/>
      <c r="L328" s="260" t="n"/>
      <c r="M328" s="63" t="n"/>
      <c r="N328" s="63" t="n"/>
    </row>
    <row ht="33.75" outlineLevel="0" r="329">
      <c r="A329" s="178" t="s">
        <v>261</v>
      </c>
      <c r="B329" s="318" t="s">
        <v>423</v>
      </c>
      <c r="C329" s="318" t="n">
        <v>50</v>
      </c>
      <c r="D329" s="318" t="n">
        <v>50</v>
      </c>
      <c r="E329" s="319" t="s">
        <v>424</v>
      </c>
      <c r="F329" s="319" t="n">
        <v>49.8</v>
      </c>
      <c r="G329" s="319" t="n">
        <v>39.5</v>
      </c>
      <c r="H329" s="319" t="n"/>
      <c r="I329" s="319" t="n">
        <v>1.4</v>
      </c>
      <c r="J329" s="319" t="n"/>
      <c r="K329" s="319" t="n">
        <v>3.7</v>
      </c>
      <c r="L329" s="319" t="n">
        <v>21.3</v>
      </c>
      <c r="M329" s="381" t="n">
        <v>40</v>
      </c>
      <c r="N329" s="111" t="n">
        <f aca="false" ca="false" dt2D="false" dtr="false" t="normal">F329*M329/1000</f>
        <v>1.992</v>
      </c>
    </row>
    <row outlineLevel="0" r="330">
      <c r="A330" s="321" t="s"/>
      <c r="B330" s="322" t="n"/>
      <c r="C330" s="322" t="n"/>
      <c r="D330" s="322" t="n"/>
      <c r="E330" s="88" t="s">
        <v>425</v>
      </c>
      <c r="F330" s="88" t="n">
        <v>6.25</v>
      </c>
      <c r="G330" s="88" t="n">
        <v>5</v>
      </c>
      <c r="H330" s="319" t="n"/>
      <c r="I330" s="319" t="n">
        <v>0.14</v>
      </c>
      <c r="J330" s="319" t="n"/>
      <c r="K330" s="319" t="n">
        <v>0.91</v>
      </c>
      <c r="L330" s="319" t="n">
        <v>4.1</v>
      </c>
      <c r="M330" s="381" t="n">
        <v>40</v>
      </c>
      <c r="N330" s="63" t="n">
        <f aca="false" ca="false" dt2D="false" dtr="false" t="normal">F330*M330/1000</f>
        <v>0.25</v>
      </c>
    </row>
    <row outlineLevel="0" r="331">
      <c r="A331" s="321" t="s"/>
      <c r="B331" s="322" t="n"/>
      <c r="C331" s="322" t="n"/>
      <c r="D331" s="322" t="n"/>
      <c r="E331" s="88" t="s">
        <v>426</v>
      </c>
      <c r="F331" s="88" t="n">
        <v>6.25</v>
      </c>
      <c r="G331" s="88" t="n">
        <v>5</v>
      </c>
      <c r="H331" s="319" t="n"/>
      <c r="I331" s="319" t="n">
        <v>0.1</v>
      </c>
      <c r="J331" s="319" t="n"/>
      <c r="K331" s="319" t="n">
        <v>0.7</v>
      </c>
      <c r="L331" s="319" t="n">
        <v>3.4</v>
      </c>
      <c r="M331" s="381" t="n">
        <v>45</v>
      </c>
      <c r="N331" s="63" t="n">
        <f aca="false" ca="false" dt2D="false" dtr="false" t="normal">F331*M331/1000</f>
        <v>0.28125</v>
      </c>
    </row>
    <row outlineLevel="0" r="332">
      <c r="A332" s="321" t="s"/>
      <c r="B332" s="322" t="n"/>
      <c r="C332" s="322" t="n"/>
      <c r="D332" s="322" t="n"/>
      <c r="E332" s="88" t="s">
        <v>52</v>
      </c>
      <c r="F332" s="88" t="n">
        <v>2.5</v>
      </c>
      <c r="G332" s="88" t="n">
        <v>2.5</v>
      </c>
      <c r="H332" s="319" t="n"/>
      <c r="I332" s="319" t="n"/>
      <c r="J332" s="319" t="n"/>
      <c r="K332" s="319" t="n">
        <v>4.9</v>
      </c>
      <c r="L332" s="319" t="n">
        <v>18.9</v>
      </c>
      <c r="M332" s="381" t="n">
        <v>80</v>
      </c>
      <c r="N332" s="63" t="n">
        <f aca="false" ca="false" dt2D="false" dtr="false" t="normal">F332*M332/1000</f>
        <v>0.2</v>
      </c>
    </row>
    <row outlineLevel="0" r="333">
      <c r="A333" s="323" t="s"/>
      <c r="B333" s="322" t="n"/>
      <c r="C333" s="322" t="n"/>
      <c r="D333" s="322" t="n"/>
      <c r="E333" s="88" t="s">
        <v>427</v>
      </c>
      <c r="F333" s="88" t="n">
        <v>2.5</v>
      </c>
      <c r="G333" s="88" t="n">
        <v>2.5</v>
      </c>
      <c r="H333" s="319" t="n"/>
      <c r="I333" s="319" t="n"/>
      <c r="J333" s="319" t="n">
        <v>4.99</v>
      </c>
      <c r="K333" s="319" t="n"/>
      <c r="L333" s="319" t="n">
        <v>44.9</v>
      </c>
      <c r="M333" s="381" t="n">
        <v>140</v>
      </c>
      <c r="N333" s="63" t="n">
        <f aca="false" ca="false" dt2D="false" dtr="false" t="normal">F333*M333/1000</f>
        <v>0.35</v>
      </c>
    </row>
    <row customHeight="true" ht="11.25" outlineLevel="0" r="334">
      <c r="A334" s="88" t="s">
        <v>256</v>
      </c>
      <c r="B334" s="89" t="s">
        <v>257</v>
      </c>
      <c r="C334" s="89" t="s">
        <v>304</v>
      </c>
      <c r="D334" s="89" t="s">
        <v>304</v>
      </c>
      <c r="E334" s="88" t="s">
        <v>199</v>
      </c>
      <c r="F334" s="88" t="n">
        <v>25</v>
      </c>
      <c r="G334" s="88" t="n">
        <v>25</v>
      </c>
      <c r="H334" s="88" t="n"/>
      <c r="I334" s="193" t="n">
        <v>2.75</v>
      </c>
      <c r="J334" s="193" t="n">
        <v>1.5</v>
      </c>
      <c r="K334" s="193" t="n">
        <v>12.92</v>
      </c>
      <c r="L334" s="193" t="n">
        <v>74.61</v>
      </c>
      <c r="M334" s="63" t="n">
        <v>53</v>
      </c>
      <c r="N334" s="63" t="n">
        <f aca="false" ca="false" dt2D="false" dtr="false" t="normal">F334*M334/1000</f>
        <v>1.325</v>
      </c>
    </row>
    <row outlineLevel="0" r="335">
      <c r="A335" s="88" t="n"/>
      <c r="B335" s="91" t="s"/>
      <c r="C335" s="89" t="n"/>
      <c r="D335" s="89" t="n"/>
      <c r="E335" s="88" t="s">
        <v>51</v>
      </c>
      <c r="F335" s="88" t="n">
        <v>12.5</v>
      </c>
      <c r="G335" s="88" t="n">
        <v>10</v>
      </c>
      <c r="H335" s="88" t="n"/>
      <c r="I335" s="193" t="n">
        <v>0.13</v>
      </c>
      <c r="J335" s="193" t="n">
        <v>0.01</v>
      </c>
      <c r="K335" s="193" t="n">
        <v>0.71</v>
      </c>
      <c r="L335" s="193" t="n">
        <v>3.3</v>
      </c>
      <c r="M335" s="63" t="n">
        <v>45</v>
      </c>
      <c r="N335" s="63" t="n">
        <f aca="false" ca="false" dt2D="false" dtr="false" t="normal">F335*M335/1000</f>
        <v>0.5625</v>
      </c>
    </row>
    <row outlineLevel="0" r="336">
      <c r="A336" s="88" t="n"/>
      <c r="B336" s="89" t="n"/>
      <c r="C336" s="89" t="n"/>
      <c r="D336" s="89" t="n"/>
      <c r="E336" s="88" t="s">
        <v>60</v>
      </c>
      <c r="F336" s="88" t="n">
        <v>12</v>
      </c>
      <c r="G336" s="88" t="n">
        <v>10</v>
      </c>
      <c r="H336" s="88" t="n"/>
      <c r="I336" s="193" t="n">
        <v>0.14</v>
      </c>
      <c r="J336" s="193" t="s">
        <v>29</v>
      </c>
      <c r="K336" s="193" t="n">
        <v>0.91</v>
      </c>
      <c r="L336" s="193" t="n">
        <v>4.1</v>
      </c>
      <c r="M336" s="63" t="n">
        <v>40</v>
      </c>
      <c r="N336" s="63" t="n">
        <f aca="false" ca="false" dt2D="false" dtr="false" t="normal">F336*M336/1000</f>
        <v>0.48</v>
      </c>
    </row>
    <row outlineLevel="0" r="337">
      <c r="A337" s="88" t="n"/>
      <c r="B337" s="89" t="n"/>
      <c r="C337" s="89" t="n"/>
      <c r="D337" s="89" t="n"/>
      <c r="E337" s="88" t="s">
        <v>59</v>
      </c>
      <c r="F337" s="88" t="n">
        <v>100</v>
      </c>
      <c r="G337" s="88" t="n">
        <v>75</v>
      </c>
      <c r="H337" s="88" t="n"/>
      <c r="I337" s="88" t="n">
        <v>2</v>
      </c>
      <c r="J337" s="88" t="n">
        <v>0.28</v>
      </c>
      <c r="K337" s="88" t="n">
        <v>12.45</v>
      </c>
      <c r="L337" s="88" t="n">
        <v>57.61</v>
      </c>
      <c r="M337" s="63" t="n">
        <v>35</v>
      </c>
      <c r="N337" s="63" t="n">
        <f aca="false" ca="false" dt2D="false" dtr="false" t="normal">F337*M337/1000</f>
        <v>3.5</v>
      </c>
    </row>
    <row outlineLevel="0" r="338">
      <c r="A338" s="88" t="n"/>
      <c r="B338" s="89" t="n"/>
      <c r="C338" s="89" t="n"/>
      <c r="D338" s="89" t="n"/>
      <c r="E338" s="88" t="s">
        <v>31</v>
      </c>
      <c r="F338" s="88" t="n">
        <v>5</v>
      </c>
      <c r="G338" s="88" t="n">
        <v>5</v>
      </c>
      <c r="H338" s="88" t="n"/>
      <c r="I338" s="193" t="n">
        <v>0.04</v>
      </c>
      <c r="J338" s="193" t="n">
        <v>3.6</v>
      </c>
      <c r="K338" s="193" t="n">
        <v>0.06</v>
      </c>
      <c r="L338" s="193" t="n">
        <v>33.05</v>
      </c>
      <c r="M338" s="63" t="n">
        <v>670</v>
      </c>
      <c r="N338" s="63" t="n">
        <f aca="false" ca="false" dt2D="false" dtr="false" t="normal">F338*M338/1000</f>
        <v>3.35</v>
      </c>
    </row>
    <row outlineLevel="0" r="339">
      <c r="A339" s="88" t="n"/>
      <c r="B339" s="89" t="n"/>
      <c r="C339" s="89" t="n"/>
      <c r="D339" s="89" t="n"/>
      <c r="E339" s="88" t="s">
        <v>63</v>
      </c>
      <c r="F339" s="88" t="n">
        <v>40</v>
      </c>
      <c r="G339" s="88" t="n">
        <v>40</v>
      </c>
      <c r="H339" s="88" t="n"/>
      <c r="I339" s="193" t="n">
        <v>10.4</v>
      </c>
      <c r="J339" s="193" t="n">
        <v>6.48</v>
      </c>
      <c r="K339" s="193" t="s">
        <v>29</v>
      </c>
      <c r="L339" s="193" t="n">
        <v>88.29</v>
      </c>
      <c r="M339" s="63" t="n">
        <v>440</v>
      </c>
      <c r="N339" s="63" t="n">
        <f aca="false" ca="false" dt2D="false" dtr="false" t="normal">F339*M339/1000</f>
        <v>17.6</v>
      </c>
    </row>
    <row outlineLevel="0" r="340">
      <c r="A340" s="88" t="s">
        <v>160</v>
      </c>
      <c r="B340" s="89" t="s">
        <v>161</v>
      </c>
      <c r="C340" s="90" t="n"/>
      <c r="D340" s="90" t="n"/>
      <c r="E340" s="88" t="s">
        <v>67</v>
      </c>
      <c r="F340" s="88" t="n">
        <v>38.47</v>
      </c>
      <c r="G340" s="88" t="n">
        <v>29.47</v>
      </c>
      <c r="H340" s="88" t="n"/>
      <c r="I340" s="88" t="n">
        <v>6.32</v>
      </c>
      <c r="J340" s="88" t="n">
        <v>8.54</v>
      </c>
      <c r="K340" s="88" t="n"/>
      <c r="L340" s="88" t="n">
        <v>90.6</v>
      </c>
      <c r="M340" s="63" t="n">
        <v>440</v>
      </c>
      <c r="N340" s="63" t="n">
        <f aca="false" ca="false" dt2D="false" dtr="false" t="normal">F340*M340/1000</f>
        <v>16.9268</v>
      </c>
    </row>
    <row outlineLevel="0" r="341">
      <c r="A341" s="88" t="n"/>
      <c r="B341" s="91" t="s"/>
      <c r="C341" s="92" t="n">
        <v>41</v>
      </c>
      <c r="D341" s="92" t="n">
        <v>41</v>
      </c>
      <c r="E341" s="88" t="s">
        <v>60</v>
      </c>
      <c r="F341" s="88" t="n">
        <v>0.6</v>
      </c>
      <c r="G341" s="88" t="n">
        <v>0.6</v>
      </c>
      <c r="H341" s="88" t="n"/>
      <c r="I341" s="88" t="s">
        <v>29</v>
      </c>
      <c r="J341" s="88" t="s">
        <v>29</v>
      </c>
      <c r="K341" s="88" t="s">
        <v>29</v>
      </c>
      <c r="L341" s="88" t="n">
        <v>0.21</v>
      </c>
      <c r="M341" s="63" t="n">
        <v>40</v>
      </c>
      <c r="N341" s="63" t="n">
        <f aca="false" ca="false" dt2D="false" dtr="false" t="normal">F341*M341/1000</f>
        <v>0.024</v>
      </c>
    </row>
    <row outlineLevel="0" r="342">
      <c r="A342" s="88" t="n"/>
      <c r="B342" s="89" t="n"/>
      <c r="C342" s="89" t="n"/>
      <c r="D342" s="89" t="n"/>
      <c r="E342" s="88" t="s">
        <v>106</v>
      </c>
      <c r="F342" s="88" t="n">
        <v>2</v>
      </c>
      <c r="G342" s="88" t="n">
        <v>2</v>
      </c>
      <c r="H342" s="88" t="n"/>
      <c r="I342" s="88" t="n">
        <v>0.22</v>
      </c>
      <c r="J342" s="88" t="n">
        <v>0.02</v>
      </c>
      <c r="K342" s="88" t="n">
        <v>1.44</v>
      </c>
      <c r="L342" s="88" t="n">
        <v>6.62</v>
      </c>
      <c r="M342" s="63" t="n">
        <v>100</v>
      </c>
      <c r="N342" s="63" t="n">
        <f aca="false" ca="false" dt2D="false" dtr="false" t="normal">F342*M342/1000</f>
        <v>0.2</v>
      </c>
    </row>
    <row outlineLevel="0" r="343">
      <c r="A343" s="88" t="n"/>
      <c r="B343" s="89" t="n"/>
      <c r="C343" s="89" t="n"/>
      <c r="D343" s="89" t="n"/>
      <c r="E343" s="88" t="s">
        <v>162</v>
      </c>
      <c r="F343" s="88" t="n">
        <v>7</v>
      </c>
      <c r="G343" s="88" t="n">
        <v>7</v>
      </c>
      <c r="H343" s="88" t="n"/>
      <c r="I343" s="88" t="n">
        <v>0.57</v>
      </c>
      <c r="J343" s="88" t="n">
        <v>0.06</v>
      </c>
      <c r="K343" s="88" t="n">
        <v>0.47</v>
      </c>
      <c r="L343" s="88" t="n">
        <v>15.82</v>
      </c>
      <c r="M343" s="63" t="n">
        <v>51</v>
      </c>
      <c r="N343" s="63" t="n">
        <f aca="false" ca="false" dt2D="false" dtr="false" t="normal">F343*M343/1000</f>
        <v>0.357</v>
      </c>
    </row>
    <row outlineLevel="0" r="344">
      <c r="A344" s="88" t="n"/>
      <c r="B344" s="89" t="n"/>
      <c r="C344" s="89" t="n"/>
      <c r="D344" s="89" t="n"/>
      <c r="E344" s="88" t="s">
        <v>30</v>
      </c>
      <c r="F344" s="88" t="n">
        <v>0.6</v>
      </c>
      <c r="G344" s="88" t="n">
        <v>0.6</v>
      </c>
      <c r="H344" s="88" t="n"/>
      <c r="I344" s="88" t="s">
        <v>29</v>
      </c>
      <c r="J344" s="88" t="s">
        <v>29</v>
      </c>
      <c r="K344" s="88" t="s">
        <v>29</v>
      </c>
      <c r="L344" s="88" t="s">
        <v>29</v>
      </c>
      <c r="M344" s="63" t="n">
        <v>16</v>
      </c>
      <c r="N344" s="63" t="n">
        <f aca="false" ca="false" dt2D="false" dtr="false" t="normal">F344*M344/1000</f>
        <v>0.0096</v>
      </c>
    </row>
    <row customHeight="true" ht="13.5" outlineLevel="0" r="345">
      <c r="A345" s="88" t="n"/>
      <c r="B345" s="89" t="n"/>
      <c r="C345" s="89" t="n"/>
      <c r="D345" s="89" t="n"/>
      <c r="E345" s="88" t="s">
        <v>69</v>
      </c>
      <c r="F345" s="88" t="n">
        <v>2</v>
      </c>
      <c r="G345" s="88" t="n">
        <v>2</v>
      </c>
      <c r="H345" s="88" t="n"/>
      <c r="I345" s="88" t="s">
        <v>29</v>
      </c>
      <c r="J345" s="88" t="n">
        <v>1.99</v>
      </c>
      <c r="K345" s="88" t="s">
        <v>29</v>
      </c>
      <c r="L345" s="88" t="n">
        <v>17.98</v>
      </c>
      <c r="M345" s="63" t="n">
        <v>140</v>
      </c>
      <c r="N345" s="63" t="n">
        <f aca="false" ca="false" dt2D="false" dtr="false" t="normal">F345*M345/1000</f>
        <v>0.28</v>
      </c>
    </row>
    <row outlineLevel="0" r="346">
      <c r="A346" s="83" t="s">
        <v>130</v>
      </c>
      <c r="B346" s="85" t="s">
        <v>428</v>
      </c>
      <c r="C346" s="141" t="n">
        <v>90</v>
      </c>
      <c r="D346" s="141" t="n">
        <v>110</v>
      </c>
      <c r="E346" s="83" t="s">
        <v>181</v>
      </c>
      <c r="F346" s="83" t="n">
        <v>33.3</v>
      </c>
      <c r="G346" s="83" t="n"/>
      <c r="H346" s="85" t="n"/>
      <c r="I346" s="83" t="n">
        <v>5.99</v>
      </c>
      <c r="J346" s="83" t="n">
        <v>1.55</v>
      </c>
      <c r="K346" s="83" t="n">
        <v>29.76</v>
      </c>
      <c r="L346" s="83" t="n">
        <v>157.9</v>
      </c>
      <c r="M346" s="63" t="n">
        <v>90</v>
      </c>
      <c r="N346" s="63" t="n">
        <f aca="false" ca="false" dt2D="false" dtr="false" t="normal">F346*M346/1000</f>
        <v>2.997</v>
      </c>
    </row>
    <row outlineLevel="0" r="347">
      <c r="A347" s="83" t="n"/>
      <c r="B347" s="142" t="s"/>
      <c r="C347" s="143" t="n"/>
      <c r="D347" s="143" t="n"/>
      <c r="E347" s="83" t="s">
        <v>31</v>
      </c>
      <c r="F347" s="83" t="n">
        <v>5</v>
      </c>
      <c r="G347" s="83" t="n"/>
      <c r="H347" s="85" t="n"/>
      <c r="I347" s="83" t="n">
        <v>0.04</v>
      </c>
      <c r="J347" s="83" t="n">
        <v>3.6</v>
      </c>
      <c r="K347" s="83" t="n">
        <v>0.13</v>
      </c>
      <c r="L347" s="83" t="n">
        <v>33.6</v>
      </c>
      <c r="M347" s="63" t="n">
        <v>670</v>
      </c>
      <c r="N347" s="63" t="n">
        <f aca="false" ca="false" dt2D="false" dtr="false" t="normal">F347*M347/1000</f>
        <v>3.35</v>
      </c>
    </row>
    <row outlineLevel="0" r="348">
      <c r="A348" s="83" t="n"/>
      <c r="B348" s="84" t="n"/>
      <c r="C348" s="84" t="n"/>
      <c r="D348" s="84" t="n"/>
      <c r="E348" s="83" t="s">
        <v>30</v>
      </c>
      <c r="F348" s="83" t="n">
        <v>1</v>
      </c>
      <c r="G348" s="83" t="n"/>
      <c r="H348" s="85" t="n"/>
      <c r="I348" s="83" t="n"/>
      <c r="J348" s="83" t="n"/>
      <c r="K348" s="83" t="n"/>
      <c r="L348" s="83" t="n"/>
      <c r="M348" s="63" t="n">
        <v>16</v>
      </c>
      <c r="N348" s="63" t="n">
        <f aca="false" ca="false" dt2D="false" dtr="false" t="normal">F348*M348/1000</f>
        <v>0.016</v>
      </c>
    </row>
    <row customHeight="true" ht="11.25" outlineLevel="0" r="349">
      <c r="A349" s="88" t="s">
        <v>164</v>
      </c>
      <c r="B349" s="95" t="s">
        <v>165</v>
      </c>
      <c r="C349" s="95" t="n"/>
      <c r="D349" s="95" t="n"/>
      <c r="E349" s="88" t="s">
        <v>69</v>
      </c>
      <c r="F349" s="88" t="n">
        <v>1</v>
      </c>
      <c r="G349" s="88" t="n"/>
      <c r="H349" s="88" t="n"/>
      <c r="I349" s="88" t="n"/>
      <c r="J349" s="88" t="n">
        <v>0.99</v>
      </c>
      <c r="K349" s="88" t="n"/>
      <c r="L349" s="88" t="n">
        <v>8.99</v>
      </c>
      <c r="M349" s="63" t="n">
        <v>140</v>
      </c>
      <c r="N349" s="63" t="n">
        <f aca="false" ca="false" dt2D="false" dtr="false" t="normal">F349*M349/1000</f>
        <v>0.14</v>
      </c>
    </row>
    <row outlineLevel="0" r="350">
      <c r="A350" s="88" t="n"/>
      <c r="B350" s="89" t="s">
        <v>429</v>
      </c>
      <c r="C350" s="89" t="n"/>
      <c r="D350" s="89" t="n"/>
      <c r="E350" s="88" t="s">
        <v>73</v>
      </c>
      <c r="F350" s="88" t="n">
        <v>2.5</v>
      </c>
      <c r="G350" s="88" t="n"/>
      <c r="H350" s="88" t="n"/>
      <c r="I350" s="88" t="n">
        <v>0.26</v>
      </c>
      <c r="J350" s="88" t="n">
        <v>0.02</v>
      </c>
      <c r="K350" s="88" t="n">
        <v>1.71</v>
      </c>
      <c r="L350" s="88" t="n">
        <v>8.35</v>
      </c>
      <c r="M350" s="63" t="n">
        <v>40</v>
      </c>
      <c r="N350" s="63" t="n">
        <f aca="false" ca="false" dt2D="false" dtr="false" t="normal">F350*M350/1000</f>
        <v>0.1</v>
      </c>
    </row>
    <row outlineLevel="0" r="351">
      <c r="A351" s="88" t="n"/>
      <c r="B351" s="89" t="n"/>
      <c r="C351" s="89" t="n"/>
      <c r="D351" s="89" t="n"/>
      <c r="E351" s="88" t="s">
        <v>392</v>
      </c>
      <c r="F351" s="88" t="n">
        <v>5</v>
      </c>
      <c r="G351" s="88" t="n"/>
      <c r="H351" s="88" t="n"/>
      <c r="I351" s="88" t="n">
        <v>0.18</v>
      </c>
      <c r="J351" s="88" t="s">
        <v>29</v>
      </c>
      <c r="K351" s="88" t="n">
        <v>0.62</v>
      </c>
      <c r="L351" s="88" t="n">
        <v>3.4</v>
      </c>
      <c r="M351" s="63" t="n">
        <v>175</v>
      </c>
      <c r="N351" s="63" t="n">
        <f aca="false" ca="false" dt2D="false" dtr="false" t="normal">F351*M351/1000</f>
        <v>0.875</v>
      </c>
    </row>
    <row outlineLevel="0" r="352">
      <c r="A352" s="88" t="n"/>
      <c r="B352" s="89" t="n"/>
      <c r="C352" s="89" t="n"/>
      <c r="D352" s="89" t="n"/>
      <c r="E352" s="88" t="s">
        <v>51</v>
      </c>
      <c r="F352" s="88" t="n">
        <v>5</v>
      </c>
      <c r="G352" s="88" t="n">
        <v>4</v>
      </c>
      <c r="H352" s="88" t="n"/>
      <c r="I352" s="88" t="n">
        <v>0.05</v>
      </c>
      <c r="J352" s="88" t="n">
        <v>0</v>
      </c>
      <c r="K352" s="88" t="n">
        <v>0.28</v>
      </c>
      <c r="L352" s="88" t="n">
        <v>1.32</v>
      </c>
      <c r="M352" s="63" t="n">
        <v>45</v>
      </c>
      <c r="N352" s="63" t="n">
        <f aca="false" ca="false" dt2D="false" dtr="false" t="normal">F352*M352/1000</f>
        <v>0.225</v>
      </c>
    </row>
    <row outlineLevel="0" r="353">
      <c r="A353" s="88" t="n"/>
      <c r="B353" s="89" t="n"/>
      <c r="C353" s="89" t="n"/>
      <c r="D353" s="89" t="n"/>
      <c r="E353" s="88" t="s">
        <v>60</v>
      </c>
      <c r="F353" s="88" t="n">
        <v>1.2</v>
      </c>
      <c r="G353" s="88" t="n">
        <v>1</v>
      </c>
      <c r="H353" s="88" t="n"/>
      <c r="I353" s="88" t="n">
        <v>0.01</v>
      </c>
      <c r="J353" s="88" t="s">
        <v>29</v>
      </c>
      <c r="K353" s="88" t="n">
        <v>0.09</v>
      </c>
      <c r="L353" s="88" t="n">
        <v>0.41</v>
      </c>
      <c r="M353" s="63" t="n">
        <v>40</v>
      </c>
      <c r="N353" s="63" t="n">
        <f aca="false" ca="false" dt2D="false" dtr="false" t="normal">F353*M353/1000</f>
        <v>0.048</v>
      </c>
    </row>
    <row outlineLevel="0" r="354">
      <c r="A354" s="88" t="n"/>
      <c r="B354" s="89" t="n"/>
      <c r="C354" s="89" t="n"/>
      <c r="D354" s="89" t="n"/>
      <c r="E354" s="88" t="s">
        <v>28</v>
      </c>
      <c r="F354" s="88" t="n">
        <v>0.7</v>
      </c>
      <c r="G354" s="88" t="n"/>
      <c r="H354" s="88" t="n"/>
      <c r="I354" s="88" t="s">
        <v>29</v>
      </c>
      <c r="J354" s="88" t="s">
        <v>29</v>
      </c>
      <c r="K354" s="88" t="n">
        <v>0.79</v>
      </c>
      <c r="L354" s="88" t="n">
        <v>3.03</v>
      </c>
      <c r="M354" s="63" t="n">
        <v>80</v>
      </c>
      <c r="N354" s="63" t="n">
        <f aca="false" ca="false" dt2D="false" dtr="false" t="normal">F354*M354/1000</f>
        <v>0.056</v>
      </c>
    </row>
    <row outlineLevel="0" r="355">
      <c r="A355" s="83" t="s">
        <v>171</v>
      </c>
      <c r="B355" s="84" t="s">
        <v>172</v>
      </c>
      <c r="C355" s="102" t="n"/>
      <c r="D355" s="102" t="n"/>
      <c r="E355" s="83" t="s">
        <v>53</v>
      </c>
      <c r="F355" s="83" t="n">
        <v>25</v>
      </c>
      <c r="G355" s="83" t="n">
        <v>22</v>
      </c>
      <c r="H355" s="85" t="n"/>
      <c r="I355" s="83" t="n">
        <v>0.1</v>
      </c>
      <c r="J355" s="83" t="n">
        <v>0.09</v>
      </c>
      <c r="K355" s="83" t="n">
        <v>2.2</v>
      </c>
      <c r="L355" s="83" t="n">
        <v>9.9</v>
      </c>
      <c r="M355" s="63" t="n">
        <v>100</v>
      </c>
      <c r="N355" s="63" t="n">
        <f aca="false" ca="false" dt2D="false" dtr="false" t="normal">F355*M355/1000</f>
        <v>2.5</v>
      </c>
    </row>
    <row outlineLevel="0" r="356">
      <c r="A356" s="83" t="n"/>
      <c r="B356" s="87" t="s"/>
      <c r="C356" s="103" t="n">
        <v>200</v>
      </c>
      <c r="D356" s="103" t="n">
        <v>200</v>
      </c>
      <c r="E356" s="83" t="s">
        <v>28</v>
      </c>
      <c r="F356" s="83" t="n">
        <v>20</v>
      </c>
      <c r="G356" s="83" t="n">
        <v>20</v>
      </c>
      <c r="H356" s="85" t="n"/>
      <c r="I356" s="83" t="n"/>
      <c r="J356" s="83" t="n"/>
      <c r="K356" s="83" t="n">
        <v>19.96</v>
      </c>
      <c r="L356" s="83" t="n">
        <v>75.8</v>
      </c>
      <c r="M356" s="63" t="n">
        <v>80</v>
      </c>
      <c r="N356" s="63" t="n">
        <f aca="false" ca="false" dt2D="false" dtr="false" t="normal">F356*M356/1000</f>
        <v>1.6</v>
      </c>
    </row>
    <row outlineLevel="0" r="357">
      <c r="A357" s="83" t="n"/>
      <c r="B357" s="84" t="s">
        <v>81</v>
      </c>
      <c r="C357" s="84" t="s">
        <v>82</v>
      </c>
      <c r="D357" s="84" t="s">
        <v>83</v>
      </c>
      <c r="E357" s="104" t="s">
        <v>84</v>
      </c>
      <c r="F357" s="104" t="n">
        <v>40</v>
      </c>
      <c r="G357" s="104" t="n">
        <v>40</v>
      </c>
      <c r="H357" s="88" t="n">
        <v>40</v>
      </c>
      <c r="I357" s="83" t="n">
        <v>3.48</v>
      </c>
      <c r="J357" s="83" t="n">
        <v>0.6</v>
      </c>
      <c r="K357" s="83" t="n">
        <v>16</v>
      </c>
      <c r="L357" s="83" t="n">
        <v>83.6</v>
      </c>
      <c r="M357" s="63" t="n">
        <v>60</v>
      </c>
      <c r="N357" s="63" t="n">
        <f aca="false" ca="false" dt2D="false" dtr="false" t="normal">F357*M357/1000</f>
        <v>2.4</v>
      </c>
    </row>
    <row outlineLevel="0" r="358">
      <c r="A358" s="83" t="n"/>
      <c r="B358" s="84" t="n"/>
      <c r="C358" s="84" t="n"/>
      <c r="D358" s="84" t="n"/>
      <c r="E358" s="83" t="s">
        <v>85</v>
      </c>
      <c r="F358" s="83" t="n">
        <v>80</v>
      </c>
      <c r="G358" s="83" t="n">
        <v>80</v>
      </c>
      <c r="H358" s="85" t="n">
        <v>80</v>
      </c>
      <c r="I358" s="83" t="n">
        <v>5.28</v>
      </c>
      <c r="J358" s="83" t="n">
        <v>0.96</v>
      </c>
      <c r="K358" s="83" t="n">
        <v>28.24</v>
      </c>
      <c r="L358" s="83" t="n">
        <v>144.8</v>
      </c>
      <c r="M358" s="63" t="n">
        <v>51</v>
      </c>
      <c r="N358" s="63" t="n">
        <f aca="false" ca="false" dt2D="false" dtr="false" t="normal">F358*M358/1000</f>
        <v>4.08</v>
      </c>
    </row>
    <row outlineLevel="0" r="359">
      <c r="A359" s="88" t="s">
        <v>261</v>
      </c>
      <c r="B359" s="89" t="s">
        <v>262</v>
      </c>
      <c r="C359" s="89" t="n">
        <v>75</v>
      </c>
      <c r="D359" s="89" t="n">
        <v>75</v>
      </c>
      <c r="E359" s="88" t="s">
        <v>136</v>
      </c>
      <c r="F359" s="88" t="n">
        <v>1.74</v>
      </c>
      <c r="G359" s="88" t="n">
        <v>1.74</v>
      </c>
      <c r="H359" s="88" t="n"/>
      <c r="I359" s="88" t="n">
        <v>0.17</v>
      </c>
      <c r="J359" s="88" t="n">
        <v>0.02</v>
      </c>
      <c r="K359" s="88" t="n">
        <v>1.19</v>
      </c>
      <c r="L359" s="88" t="n">
        <v>5.81</v>
      </c>
      <c r="M359" s="63" t="n">
        <v>40</v>
      </c>
      <c r="N359" s="63" t="n">
        <f aca="false" ca="false" dt2D="false" dtr="false" t="normal">F359*M359/1000</f>
        <v>0.0696</v>
      </c>
    </row>
    <row outlineLevel="0" r="360">
      <c r="A360" s="88" t="s">
        <v>263</v>
      </c>
      <c r="B360" s="91" t="s"/>
      <c r="C360" s="89" t="n"/>
      <c r="D360" s="89" t="n"/>
      <c r="E360" s="88" t="s">
        <v>73</v>
      </c>
      <c r="F360" s="88" t="n">
        <v>37</v>
      </c>
      <c r="G360" s="88" t="n">
        <v>37</v>
      </c>
      <c r="H360" s="88" t="n"/>
      <c r="I360" s="88" t="n">
        <v>3.81</v>
      </c>
      <c r="J360" s="88" t="n">
        <v>0.4</v>
      </c>
      <c r="K360" s="88" t="n">
        <v>25.48</v>
      </c>
      <c r="L360" s="88" t="n">
        <v>123.6</v>
      </c>
      <c r="M360" s="63" t="n">
        <v>40</v>
      </c>
      <c r="N360" s="63" t="n">
        <f aca="false" ca="false" dt2D="false" dtr="false" t="normal">F360*M360/1000</f>
        <v>1.48</v>
      </c>
    </row>
    <row outlineLevel="0" r="361">
      <c r="A361" s="100" t="s"/>
      <c r="B361" s="89" t="n"/>
      <c r="C361" s="89" t="n"/>
      <c r="D361" s="89" t="n"/>
      <c r="E361" s="88" t="s">
        <v>28</v>
      </c>
      <c r="F361" s="88" t="n">
        <v>20</v>
      </c>
      <c r="G361" s="88" t="n">
        <v>20</v>
      </c>
      <c r="H361" s="88" t="n"/>
      <c r="I361" s="88" t="s">
        <v>29</v>
      </c>
      <c r="J361" s="88" t="s">
        <v>29</v>
      </c>
      <c r="K361" s="88" t="n">
        <v>1.96</v>
      </c>
      <c r="L361" s="88" t="n">
        <v>7.8</v>
      </c>
      <c r="M361" s="63" t="n">
        <v>80</v>
      </c>
      <c r="N361" s="63" t="n">
        <f aca="false" ca="false" dt2D="false" dtr="false" t="normal">F361*M361/1000</f>
        <v>1.6</v>
      </c>
    </row>
    <row outlineLevel="0" r="362">
      <c r="A362" s="88" t="n"/>
      <c r="B362" s="89" t="n"/>
      <c r="C362" s="89" t="n"/>
      <c r="D362" s="89" t="n"/>
      <c r="E362" s="88" t="s">
        <v>31</v>
      </c>
      <c r="F362" s="88" t="n">
        <v>1.68</v>
      </c>
      <c r="G362" s="88" t="n">
        <v>1.68</v>
      </c>
      <c r="H362" s="88" t="n"/>
      <c r="I362" s="88" t="n">
        <v>0.01</v>
      </c>
      <c r="J362" s="88" t="n">
        <v>1.22</v>
      </c>
      <c r="K362" s="88" t="n">
        <v>0.04</v>
      </c>
      <c r="L362" s="88" t="n">
        <v>11.1</v>
      </c>
      <c r="M362" s="63" t="n">
        <v>670</v>
      </c>
      <c r="N362" s="63" t="n">
        <f aca="false" ca="false" dt2D="false" dtr="false" t="normal">F362*M362/1000</f>
        <v>1.1256</v>
      </c>
    </row>
    <row outlineLevel="0" r="363">
      <c r="A363" s="88" t="n"/>
      <c r="B363" s="89" t="n"/>
      <c r="C363" s="89" t="n"/>
      <c r="D363" s="89" t="n"/>
      <c r="E363" s="88" t="s">
        <v>397</v>
      </c>
      <c r="F363" s="88" t="n">
        <v>0.48</v>
      </c>
      <c r="G363" s="88" t="n">
        <v>20</v>
      </c>
      <c r="H363" s="88" t="n"/>
      <c r="I363" s="88" t="n">
        <v>0.2</v>
      </c>
      <c r="J363" s="88" t="n">
        <v>0.2</v>
      </c>
      <c r="K363" s="88" t="n">
        <v>0.01</v>
      </c>
      <c r="L363" s="88" t="n">
        <v>2.73</v>
      </c>
      <c r="M363" s="63" t="n">
        <v>12</v>
      </c>
      <c r="N363" s="63" t="n">
        <f aca="false" ca="false" dt2D="false" dtr="false" t="normal">F363*M363</f>
        <v>5.76</v>
      </c>
    </row>
    <row outlineLevel="0" r="364">
      <c r="A364" s="88" t="n"/>
      <c r="B364" s="89" t="n"/>
      <c r="C364" s="89" t="n"/>
      <c r="D364" s="89" t="n"/>
      <c r="E364" s="88" t="s">
        <v>30</v>
      </c>
      <c r="F364" s="88" t="n">
        <v>0.005</v>
      </c>
      <c r="G364" s="88" t="n">
        <v>0.005</v>
      </c>
      <c r="H364" s="88" t="n"/>
      <c r="I364" s="88" t="s">
        <v>29</v>
      </c>
      <c r="J364" s="88" t="s">
        <v>29</v>
      </c>
      <c r="K364" s="88" t="s">
        <v>29</v>
      </c>
      <c r="L364" s="88" t="s">
        <v>29</v>
      </c>
      <c r="M364" s="63" t="n">
        <v>16</v>
      </c>
      <c r="N364" s="63" t="n">
        <f aca="false" ca="false" dt2D="false" dtr="false" t="normal">F364*M364/1000</f>
        <v>0.00008</v>
      </c>
    </row>
    <row outlineLevel="0" r="365">
      <c r="A365" s="88" t="n"/>
      <c r="B365" s="89" t="n"/>
      <c r="C365" s="89" t="n"/>
      <c r="D365" s="89" t="n"/>
      <c r="E365" s="88" t="s">
        <v>139</v>
      </c>
      <c r="F365" s="88" t="n">
        <v>1.1</v>
      </c>
      <c r="G365" s="88" t="n">
        <v>1.1</v>
      </c>
      <c r="H365" s="88" t="n"/>
      <c r="I365" s="88" t="s">
        <v>29</v>
      </c>
      <c r="J365" s="88" t="s">
        <v>29</v>
      </c>
      <c r="K365" s="88" t="s">
        <v>29</v>
      </c>
      <c r="L365" s="88" t="s">
        <v>29</v>
      </c>
      <c r="M365" s="63" t="n">
        <v>400</v>
      </c>
      <c r="N365" s="63" t="n">
        <f aca="false" ca="false" dt2D="false" dtr="false" t="normal">F365*M365/1000</f>
        <v>0.44</v>
      </c>
    </row>
    <row outlineLevel="0" r="366">
      <c r="A366" s="88" t="n"/>
      <c r="B366" s="89" t="n"/>
      <c r="C366" s="89" t="n"/>
      <c r="D366" s="89" t="n"/>
      <c r="E366" s="88" t="s">
        <v>274</v>
      </c>
      <c r="F366" s="88" t="n">
        <v>25.2</v>
      </c>
      <c r="G366" s="88" t="n">
        <v>25.2</v>
      </c>
      <c r="H366" s="88" t="n"/>
      <c r="I366" s="88" t="n">
        <v>4.21</v>
      </c>
      <c r="J366" s="88" t="n">
        <v>2.27</v>
      </c>
      <c r="K366" s="88" t="n">
        <v>0.5</v>
      </c>
      <c r="L366" s="88" t="n">
        <v>40.07</v>
      </c>
      <c r="M366" s="63" t="n">
        <v>310</v>
      </c>
      <c r="N366" s="63" t="n">
        <f aca="false" ca="false" dt2D="false" dtr="false" t="normal">F366*M366/1000</f>
        <v>7.812</v>
      </c>
    </row>
    <row outlineLevel="0" r="367">
      <c r="A367" s="88" t="n"/>
      <c r="B367" s="89" t="n"/>
      <c r="C367" s="89" t="n"/>
      <c r="D367" s="89" t="n"/>
      <c r="E367" s="88" t="s">
        <v>397</v>
      </c>
      <c r="F367" s="88" t="n">
        <v>0.06</v>
      </c>
      <c r="G367" s="88" t="n">
        <v>2.4</v>
      </c>
      <c r="H367" s="88" t="n"/>
      <c r="I367" s="88" t="n">
        <v>0.43</v>
      </c>
      <c r="J367" s="88" t="n">
        <v>0.39</v>
      </c>
      <c r="K367" s="88" t="n">
        <v>0.02</v>
      </c>
      <c r="L367" s="88" t="n">
        <v>5.3</v>
      </c>
      <c r="M367" s="63" t="n">
        <v>12</v>
      </c>
      <c r="N367" s="63" t="n">
        <f aca="false" ca="false" dt2D="false" dtr="false" t="normal">F367*M367</f>
        <v>0.72</v>
      </c>
    </row>
    <row outlineLevel="0" r="368">
      <c r="A368" s="88" t="n"/>
      <c r="B368" s="89" t="n"/>
      <c r="C368" s="89" t="n"/>
      <c r="D368" s="89" t="n"/>
      <c r="E368" s="88" t="s">
        <v>28</v>
      </c>
      <c r="F368" s="88" t="n">
        <v>2.4</v>
      </c>
      <c r="G368" s="88" t="n">
        <v>2.4</v>
      </c>
      <c r="H368" s="88" t="n"/>
      <c r="I368" s="88" t="s">
        <v>29</v>
      </c>
      <c r="J368" s="88" t="s">
        <v>29</v>
      </c>
      <c r="K368" s="88" t="n">
        <v>2.39</v>
      </c>
      <c r="L368" s="88" t="n">
        <v>9.09</v>
      </c>
      <c r="M368" s="63" t="n">
        <v>80</v>
      </c>
      <c r="N368" s="63" t="n">
        <f aca="false" ca="false" dt2D="false" dtr="false" t="normal">F368*M368/1000</f>
        <v>0.192</v>
      </c>
    </row>
    <row outlineLevel="0" r="369">
      <c r="A369" s="88" t="n"/>
      <c r="B369" s="89" t="n"/>
      <c r="C369" s="89" t="n"/>
      <c r="D369" s="89" t="n"/>
      <c r="E369" s="88" t="s">
        <v>73</v>
      </c>
      <c r="F369" s="88" t="n">
        <v>1.2</v>
      </c>
      <c r="G369" s="88" t="n">
        <v>1.2</v>
      </c>
      <c r="H369" s="88" t="n"/>
      <c r="I369" s="88" t="s">
        <v>29</v>
      </c>
      <c r="J369" s="88" t="s">
        <v>29</v>
      </c>
      <c r="K369" s="191" t="n">
        <v>1</v>
      </c>
      <c r="L369" s="191" t="n">
        <v>4</v>
      </c>
      <c r="M369" s="63" t="n">
        <v>40</v>
      </c>
      <c r="N369" s="63" t="n">
        <f aca="false" ca="false" dt2D="false" dtr="false" t="normal">F369*M369/1000</f>
        <v>0.048</v>
      </c>
    </row>
    <row outlineLevel="0" r="370">
      <c r="A370" s="88" t="n"/>
      <c r="B370" s="89" t="n"/>
      <c r="C370" s="89" t="n"/>
      <c r="D370" s="89" t="n"/>
      <c r="E370" s="88" t="s">
        <v>91</v>
      </c>
      <c r="F370" s="88" t="n">
        <v>0.04</v>
      </c>
      <c r="G370" s="88" t="n">
        <v>1.6</v>
      </c>
      <c r="H370" s="88" t="n"/>
      <c r="I370" s="88" t="n">
        <v>0.18</v>
      </c>
      <c r="J370" s="88" t="n">
        <v>0.17</v>
      </c>
      <c r="K370" s="88" t="s">
        <v>29</v>
      </c>
      <c r="L370" s="88" t="n">
        <v>2.35</v>
      </c>
      <c r="M370" s="63" t="n">
        <v>12</v>
      </c>
      <c r="N370" s="63" t="n">
        <f aca="false" ca="false" dt2D="false" dtr="false" t="normal">F370*M370</f>
        <v>0.48</v>
      </c>
    </row>
    <row customHeight="true" ht="15.75" outlineLevel="0" r="371">
      <c r="A371" s="88" t="n"/>
      <c r="B371" s="89" t="n"/>
      <c r="C371" s="89" t="n"/>
      <c r="D371" s="89" t="n"/>
      <c r="E371" s="88" t="s">
        <v>93</v>
      </c>
      <c r="F371" s="88" t="n">
        <v>0.25</v>
      </c>
      <c r="G371" s="88" t="n">
        <v>0.25</v>
      </c>
      <c r="H371" s="88" t="n"/>
      <c r="I371" s="88" t="s">
        <v>29</v>
      </c>
      <c r="J371" s="88" t="n">
        <v>0.24</v>
      </c>
      <c r="K371" s="88" t="s">
        <v>29</v>
      </c>
      <c r="L371" s="88" t="n">
        <v>2.25</v>
      </c>
      <c r="M371" s="63" t="n">
        <v>140</v>
      </c>
      <c r="N371" s="63" t="n">
        <f aca="false" ca="false" dt2D="false" dtr="false" t="normal">F371*M371/1000</f>
        <v>0.035</v>
      </c>
    </row>
    <row outlineLevel="0" r="372">
      <c r="A372" s="88" t="n"/>
      <c r="B372" s="84" t="s">
        <v>404</v>
      </c>
      <c r="C372" s="84" t="n">
        <v>100</v>
      </c>
      <c r="D372" s="84" t="n">
        <v>100</v>
      </c>
      <c r="E372" s="83" t="s">
        <v>430</v>
      </c>
      <c r="F372" s="83" t="n">
        <v>100</v>
      </c>
      <c r="G372" s="83" t="n">
        <v>100</v>
      </c>
      <c r="H372" s="85" t="n"/>
      <c r="I372" s="86" t="n">
        <v>0.2</v>
      </c>
      <c r="J372" s="86" t="n">
        <v>5.4</v>
      </c>
      <c r="K372" s="86" t="n">
        <v>32</v>
      </c>
      <c r="L372" s="86" t="n">
        <v>144</v>
      </c>
      <c r="M372" s="63" t="n">
        <v>500</v>
      </c>
      <c r="N372" s="79" t="n">
        <f aca="false" ca="false" dt2D="false" dtr="false" t="normal">F372*M372/1000</f>
        <v>50</v>
      </c>
    </row>
    <row outlineLevel="0" r="373">
      <c r="A373" s="187" t="s">
        <v>140</v>
      </c>
      <c r="B373" s="188" t="s"/>
      <c r="C373" s="189" t="n"/>
      <c r="D373" s="189" t="n"/>
      <c r="E373" s="88" t="n"/>
      <c r="F373" s="88" t="n"/>
      <c r="G373" s="88" t="n"/>
      <c r="H373" s="88" t="n"/>
      <c r="I373" s="261" t="n">
        <v>50.57</v>
      </c>
      <c r="J373" s="261" t="n">
        <v>66.61</v>
      </c>
      <c r="K373" s="261" t="n">
        <v>201.78</v>
      </c>
      <c r="L373" s="261" t="n">
        <v>1499.74</v>
      </c>
      <c r="M373" s="380" t="n"/>
      <c r="N373" s="79" t="n">
        <f aca="false" ca="false" dt2D="false" dtr="false" t="normal">SUM(N329:N372)</f>
        <v>135.83743</v>
      </c>
    </row>
    <row outlineLevel="0" r="374">
      <c r="A374" s="324" t="s">
        <v>266</v>
      </c>
      <c r="B374" s="325" t="s"/>
      <c r="C374" s="326" t="n"/>
      <c r="D374" s="326" t="n"/>
      <c r="E374" s="327" t="n"/>
      <c r="F374" s="327" t="n"/>
      <c r="G374" s="327" t="n"/>
      <c r="H374" s="302" t="n"/>
      <c r="I374" s="328" t="n">
        <f aca="false" ca="false" dt2D="false" dtr="false" t="normal">I373+I327</f>
        <v>82.16</v>
      </c>
      <c r="J374" s="328" t="n">
        <f aca="false" ca="false" dt2D="false" dtr="false" t="normal">J373+J327</f>
        <v>113.9</v>
      </c>
      <c r="K374" s="328" t="n">
        <f aca="false" ca="false" dt2D="false" dtr="false" t="normal">K373+K327</f>
        <v>322.593</v>
      </c>
      <c r="L374" s="328" t="n">
        <f aca="false" ca="false" dt2D="false" dtr="false" t="normal">L373+L327</f>
        <v>2349.33</v>
      </c>
      <c r="M374" s="328" t="n"/>
      <c r="N374" s="289" t="n">
        <f aca="false" ca="false" dt2D="false" dtr="false" t="normal">N373+N327</f>
        <v>263.51443</v>
      </c>
    </row>
    <row ht="21" outlineLevel="0" r="375">
      <c r="A375" s="121" t="s">
        <v>4</v>
      </c>
      <c r="B375" s="119" t="s">
        <v>5</v>
      </c>
      <c r="C375" s="119" t="n"/>
      <c r="D375" s="119" t="n"/>
      <c r="E375" s="121" t="s">
        <v>8</v>
      </c>
      <c r="F375" s="121" t="s">
        <v>9</v>
      </c>
      <c r="G375" s="121" t="s">
        <v>10</v>
      </c>
      <c r="H375" s="121" t="s">
        <v>11</v>
      </c>
      <c r="I375" s="121" t="s">
        <v>12</v>
      </c>
      <c r="J375" s="121" t="s">
        <v>13</v>
      </c>
      <c r="K375" s="121" t="s">
        <v>14</v>
      </c>
      <c r="L375" s="121" t="s">
        <v>15</v>
      </c>
      <c r="M375" s="63" t="s">
        <v>16</v>
      </c>
      <c r="N375" s="63" t="n"/>
    </row>
    <row outlineLevel="0" r="376">
      <c r="A376" s="273" t="s">
        <v>267</v>
      </c>
      <c r="B376" s="330" t="s"/>
      <c r="C376" s="227" t="n"/>
      <c r="D376" s="227" t="n"/>
      <c r="E376" s="85" t="n"/>
      <c r="F376" s="85" t="n"/>
      <c r="G376" s="85" t="n"/>
      <c r="H376" s="85" t="n"/>
      <c r="I376" s="85" t="n"/>
      <c r="J376" s="85" t="n"/>
      <c r="K376" s="85" t="n"/>
      <c r="L376" s="85" t="n"/>
      <c r="M376" s="63" t="n"/>
      <c r="N376" s="63" t="n"/>
    </row>
    <row outlineLevel="0" r="377">
      <c r="A377" s="83" t="s">
        <v>21</v>
      </c>
      <c r="B377" s="274" t="s"/>
      <c r="C377" s="83" t="n"/>
      <c r="D377" s="83" t="n"/>
      <c r="E377" s="83" t="n"/>
      <c r="F377" s="83" t="n"/>
      <c r="G377" s="83" t="n"/>
      <c r="H377" s="85" t="n"/>
      <c r="I377" s="83" t="n"/>
      <c r="J377" s="83" t="n"/>
      <c r="K377" s="83" t="n"/>
      <c r="L377" s="83" t="n"/>
      <c r="M377" s="63" t="n"/>
      <c r="N377" s="63" t="n"/>
    </row>
    <row outlineLevel="0" r="378">
      <c r="A378" s="83" t="s">
        <v>22</v>
      </c>
      <c r="B378" s="85" t="s">
        <v>23</v>
      </c>
      <c r="C378" s="141" t="n"/>
      <c r="D378" s="141" t="n"/>
      <c r="E378" s="83" t="s">
        <v>24</v>
      </c>
      <c r="F378" s="83" t="n">
        <v>16.6</v>
      </c>
      <c r="G378" s="83" t="n">
        <v>16.6</v>
      </c>
      <c r="H378" s="85" t="n"/>
      <c r="I378" s="83" t="n">
        <v>1.16</v>
      </c>
      <c r="J378" s="83" t="n">
        <v>0.42</v>
      </c>
      <c r="K378" s="83" t="n">
        <v>10.58</v>
      </c>
      <c r="L378" s="83" t="n">
        <v>52.55</v>
      </c>
      <c r="M378" s="63" t="n">
        <v>90</v>
      </c>
      <c r="N378" s="63" t="n">
        <f aca="false" ca="false" dt2D="false" dtr="false" t="normal">F378*M378/1000</f>
        <v>1.494</v>
      </c>
    </row>
    <row outlineLevel="0" r="379">
      <c r="A379" s="83" t="n"/>
      <c r="B379" s="222" t="s"/>
      <c r="C379" s="229" t="s">
        <v>431</v>
      </c>
      <c r="D379" s="229" t="s">
        <v>219</v>
      </c>
      <c r="E379" s="83" t="s">
        <v>25</v>
      </c>
      <c r="F379" s="83" t="n">
        <v>18</v>
      </c>
      <c r="G379" s="83" t="n">
        <v>17.82</v>
      </c>
      <c r="H379" s="85" t="n"/>
      <c r="I379" s="83" t="n">
        <v>1.35</v>
      </c>
      <c r="J379" s="83" t="n">
        <v>0.46</v>
      </c>
      <c r="K379" s="83" t="n">
        <v>11.96</v>
      </c>
      <c r="L379" s="83" t="n">
        <v>56.98</v>
      </c>
      <c r="M379" s="63" t="n">
        <v>51</v>
      </c>
      <c r="N379" s="63" t="n">
        <f aca="false" ca="false" dt2D="false" dtr="false" t="normal">F379*M379/1000</f>
        <v>0.918</v>
      </c>
    </row>
    <row outlineLevel="0" r="380">
      <c r="A380" s="83" t="n"/>
      <c r="B380" s="142" t="s"/>
      <c r="C380" s="143" t="n"/>
      <c r="D380" s="143" t="n"/>
      <c r="E380" s="83" t="s">
        <v>27</v>
      </c>
      <c r="F380" s="83" t="n">
        <v>72.9</v>
      </c>
      <c r="G380" s="83" t="n">
        <v>72.9</v>
      </c>
      <c r="H380" s="85" t="n"/>
      <c r="I380" s="83" t="n">
        <v>2.06</v>
      </c>
      <c r="J380" s="83" t="n">
        <v>1.87</v>
      </c>
      <c r="K380" s="83" t="n">
        <v>3.48</v>
      </c>
      <c r="L380" s="83" t="n">
        <v>42.28</v>
      </c>
      <c r="M380" s="63" t="n">
        <v>65</v>
      </c>
      <c r="N380" s="63" t="n">
        <f aca="false" ca="false" dt2D="false" dtr="false" t="normal">F380*M380/1000</f>
        <v>4.7385</v>
      </c>
    </row>
    <row outlineLevel="0" r="381">
      <c r="A381" s="83" t="n"/>
      <c r="B381" s="85" t="n"/>
      <c r="C381" s="85" t="n"/>
      <c r="D381" s="85" t="n"/>
      <c r="E381" s="83" t="s">
        <v>28</v>
      </c>
      <c r="F381" s="83" t="n">
        <v>7.5</v>
      </c>
      <c r="G381" s="83" t="n">
        <v>7.5</v>
      </c>
      <c r="H381" s="85" t="n"/>
      <c r="I381" s="83" t="s">
        <v>29</v>
      </c>
      <c r="J381" s="83" t="s">
        <v>29</v>
      </c>
      <c r="K381" s="83" t="n">
        <v>7.48</v>
      </c>
      <c r="L381" s="83" t="n">
        <v>28.43</v>
      </c>
      <c r="M381" s="63" t="n">
        <v>80</v>
      </c>
      <c r="N381" s="63" t="n">
        <f aca="false" ca="false" dt2D="false" dtr="false" t="normal">F381*M381/1000</f>
        <v>0.6</v>
      </c>
    </row>
    <row outlineLevel="0" r="382">
      <c r="A382" s="83" t="n"/>
      <c r="B382" s="85" t="n"/>
      <c r="C382" s="85" t="n"/>
      <c r="D382" s="85" t="n"/>
      <c r="E382" s="83" t="s">
        <v>30</v>
      </c>
      <c r="F382" s="83" t="n">
        <v>0.06</v>
      </c>
      <c r="G382" s="83" t="n">
        <v>0.06</v>
      </c>
      <c r="H382" s="85" t="n"/>
      <c r="I382" s="83" t="s">
        <v>29</v>
      </c>
      <c r="J382" s="83" t="s">
        <v>29</v>
      </c>
      <c r="K382" s="83" t="s">
        <v>29</v>
      </c>
      <c r="L382" s="83" t="s">
        <v>29</v>
      </c>
      <c r="M382" s="63" t="n">
        <v>16</v>
      </c>
      <c r="N382" s="63" t="n">
        <f aca="false" ca="false" dt2D="false" dtr="false" t="normal">F382*M382/1000</f>
        <v>0.00096</v>
      </c>
    </row>
    <row outlineLevel="0" r="383">
      <c r="A383" s="83" t="n"/>
      <c r="B383" s="85" t="n"/>
      <c r="C383" s="85" t="n"/>
      <c r="D383" s="85" t="n"/>
      <c r="E383" s="83" t="s">
        <v>31</v>
      </c>
      <c r="F383" s="83" t="n">
        <v>5</v>
      </c>
      <c r="G383" s="83" t="n">
        <v>5</v>
      </c>
      <c r="H383" s="85" t="n"/>
      <c r="I383" s="83" t="n">
        <v>0.04</v>
      </c>
      <c r="J383" s="83" t="n">
        <v>3.63</v>
      </c>
      <c r="K383" s="83" t="n">
        <v>0.13</v>
      </c>
      <c r="L383" s="83" t="n">
        <v>33.05</v>
      </c>
      <c r="M383" s="63" t="n">
        <v>670</v>
      </c>
      <c r="N383" s="63" t="n">
        <f aca="false" ca="false" dt2D="false" dtr="false" t="normal">F383*M383/1000</f>
        <v>3.35</v>
      </c>
    </row>
    <row outlineLevel="0" r="384">
      <c r="A384" s="83" t="s">
        <v>32</v>
      </c>
      <c r="B384" s="85" t="s">
        <v>33</v>
      </c>
      <c r="C384" s="141" t="n">
        <v>200</v>
      </c>
      <c r="D384" s="141" t="n">
        <v>200</v>
      </c>
      <c r="E384" s="83" t="s">
        <v>34</v>
      </c>
      <c r="F384" s="83" t="n">
        <v>4</v>
      </c>
      <c r="G384" s="83" t="n"/>
      <c r="H384" s="85" t="n"/>
      <c r="I384" s="83" t="n">
        <v>0.19</v>
      </c>
      <c r="J384" s="83" t="n">
        <v>0.14</v>
      </c>
      <c r="K384" s="83" t="n">
        <v>0.3</v>
      </c>
      <c r="L384" s="83" t="n"/>
      <c r="M384" s="63" t="n">
        <v>271</v>
      </c>
      <c r="N384" s="63" t="n">
        <f aca="false" ca="false" dt2D="false" dtr="false" t="normal">F384*M384/1000</f>
        <v>1.084</v>
      </c>
    </row>
    <row outlineLevel="0" r="385">
      <c r="A385" s="83" t="s">
        <v>35</v>
      </c>
      <c r="B385" s="142" t="s"/>
      <c r="C385" s="143" t="n"/>
      <c r="D385" s="143" t="n"/>
      <c r="E385" s="83" t="s">
        <v>27</v>
      </c>
      <c r="F385" s="83" t="n">
        <v>100</v>
      </c>
      <c r="G385" s="83" t="n"/>
      <c r="H385" s="85" t="n"/>
      <c r="I385" s="83" t="n">
        <v>2.82</v>
      </c>
      <c r="J385" s="83" t="n">
        <v>3.2</v>
      </c>
      <c r="K385" s="83" t="n">
        <v>4.73</v>
      </c>
      <c r="L385" s="83" t="n">
        <v>58</v>
      </c>
      <c r="M385" s="63" t="n">
        <v>65</v>
      </c>
      <c r="N385" s="63" t="n">
        <f aca="false" ca="false" dt2D="false" dtr="false" t="normal">F385*M385/1000</f>
        <v>6.5</v>
      </c>
    </row>
    <row outlineLevel="0" r="386">
      <c r="A386" s="83" t="n"/>
      <c r="B386" s="85" t="n"/>
      <c r="C386" s="85" t="n"/>
      <c r="D386" s="85" t="n"/>
      <c r="E386" s="83" t="s">
        <v>28</v>
      </c>
      <c r="F386" s="83" t="n">
        <v>20</v>
      </c>
      <c r="G386" s="83" t="n"/>
      <c r="H386" s="85" t="n"/>
      <c r="I386" s="83" t="s">
        <v>29</v>
      </c>
      <c r="J386" s="83" t="s">
        <v>29</v>
      </c>
      <c r="K386" s="83" t="n">
        <v>19.96</v>
      </c>
      <c r="L386" s="83" t="n">
        <v>75.8</v>
      </c>
      <c r="M386" s="63" t="n">
        <v>80</v>
      </c>
      <c r="N386" s="63" t="n">
        <f aca="false" ca="false" dt2D="false" dtr="false" t="normal">F386*M386/1000</f>
        <v>1.6</v>
      </c>
    </row>
    <row outlineLevel="0" r="387">
      <c r="A387" s="83" t="s">
        <v>36</v>
      </c>
      <c r="B387" s="85" t="s">
        <v>37</v>
      </c>
      <c r="C387" s="85" t="s">
        <v>432</v>
      </c>
      <c r="D387" s="85" t="s">
        <v>433</v>
      </c>
      <c r="E387" s="83" t="s">
        <v>38</v>
      </c>
      <c r="F387" s="83" t="n">
        <v>80</v>
      </c>
      <c r="G387" s="83" t="n">
        <v>80</v>
      </c>
      <c r="H387" s="85" t="n"/>
      <c r="I387" s="83" t="n">
        <v>6.96</v>
      </c>
      <c r="J387" s="83" t="n">
        <v>1.2</v>
      </c>
      <c r="K387" s="83" t="n">
        <v>32.96</v>
      </c>
      <c r="L387" s="83" t="n">
        <v>181</v>
      </c>
      <c r="M387" s="63" t="n">
        <v>61</v>
      </c>
      <c r="N387" s="63" t="n">
        <f aca="false" ca="false" dt2D="false" dtr="false" t="normal">F387*M387/1000</f>
        <v>4.88</v>
      </c>
    </row>
    <row outlineLevel="0" r="388">
      <c r="A388" s="83" t="n"/>
      <c r="B388" s="142" t="s"/>
      <c r="C388" s="85" t="n">
        <v>10</v>
      </c>
      <c r="D388" s="85" t="n">
        <v>10</v>
      </c>
      <c r="E388" s="83" t="s">
        <v>39</v>
      </c>
      <c r="F388" s="83" t="n">
        <v>10</v>
      </c>
      <c r="G388" s="83" t="n"/>
      <c r="H388" s="85" t="n"/>
      <c r="I388" s="83" t="n">
        <v>2.68</v>
      </c>
      <c r="J388" s="83" t="n">
        <v>2.57</v>
      </c>
      <c r="K388" s="83" t="s">
        <v>29</v>
      </c>
      <c r="L388" s="83" t="n">
        <v>33.79</v>
      </c>
      <c r="M388" s="63" t="n">
        <v>650</v>
      </c>
      <c r="N388" s="63" t="n">
        <f aca="false" ca="false" dt2D="false" dtr="false" t="normal">F388*M388/1000</f>
        <v>6.5</v>
      </c>
    </row>
    <row outlineLevel="0" r="389">
      <c r="A389" s="83" t="n"/>
      <c r="B389" s="85" t="n"/>
      <c r="C389" s="85" t="n">
        <v>10</v>
      </c>
      <c r="D389" s="85" t="n">
        <v>10</v>
      </c>
      <c r="E389" s="83" t="s">
        <v>40</v>
      </c>
      <c r="F389" s="83" t="n">
        <v>10</v>
      </c>
      <c r="G389" s="83" t="n"/>
      <c r="H389" s="85" t="n"/>
      <c r="I389" s="83" t="n">
        <v>0.08</v>
      </c>
      <c r="J389" s="83" t="n">
        <v>7.25</v>
      </c>
      <c r="K389" s="83" t="n">
        <v>0.26</v>
      </c>
      <c r="L389" s="83" t="n">
        <v>66.1</v>
      </c>
      <c r="M389" s="63" t="n">
        <v>670</v>
      </c>
      <c r="N389" s="63" t="n">
        <f aca="false" ca="false" dt2D="false" dtr="false" t="normal">F389*M389/1000</f>
        <v>6.7</v>
      </c>
    </row>
    <row ht="22.5" outlineLevel="0" r="390">
      <c r="A390" s="83" t="n"/>
      <c r="B390" s="85" t="s">
        <v>43</v>
      </c>
      <c r="C390" s="85" t="n">
        <v>120</v>
      </c>
      <c r="D390" s="85" t="n">
        <v>120</v>
      </c>
      <c r="E390" s="83" t="s">
        <v>44</v>
      </c>
      <c r="F390" s="83" t="n">
        <v>120</v>
      </c>
      <c r="G390" s="83" t="n">
        <v>120</v>
      </c>
      <c r="H390" s="85" t="n">
        <v>120</v>
      </c>
      <c r="I390" s="83" t="n">
        <v>0.48</v>
      </c>
      <c r="J390" s="83" t="n">
        <v>0.42</v>
      </c>
      <c r="K390" s="83" t="n">
        <v>10.9</v>
      </c>
      <c r="L390" s="83" t="n">
        <v>47.52</v>
      </c>
      <c r="M390" s="63" t="n">
        <v>150</v>
      </c>
      <c r="N390" s="63" t="n">
        <f aca="false" ca="false" dt2D="false" dtr="false" t="normal">F390*M390/1000</f>
        <v>18</v>
      </c>
    </row>
    <row outlineLevel="0" r="391">
      <c r="A391" s="83" t="s">
        <v>45</v>
      </c>
      <c r="B391" s="85" t="s">
        <v>390</v>
      </c>
      <c r="C391" s="85" t="n">
        <v>100</v>
      </c>
      <c r="D391" s="85" t="n">
        <v>100</v>
      </c>
      <c r="E391" s="83" t="s">
        <v>390</v>
      </c>
      <c r="F391" s="83" t="n">
        <v>200</v>
      </c>
      <c r="G391" s="83" t="n">
        <v>100</v>
      </c>
      <c r="H391" s="85" t="n">
        <v>100</v>
      </c>
      <c r="I391" s="83" t="n">
        <v>1</v>
      </c>
      <c r="J391" s="83" t="n"/>
      <c r="K391" s="83" t="n">
        <v>18.2</v>
      </c>
      <c r="L391" s="83" t="n">
        <v>76</v>
      </c>
      <c r="M391" s="63" t="n">
        <v>80</v>
      </c>
      <c r="N391" s="63" t="n">
        <f aca="false" ca="false" dt2D="false" dtr="false" t="normal">F391*M391/1000</f>
        <v>16</v>
      </c>
    </row>
    <row outlineLevel="0" r="392">
      <c r="A392" s="121" t="s">
        <v>47</v>
      </c>
      <c r="B392" s="226" t="s"/>
      <c r="C392" s="227" t="n"/>
      <c r="D392" s="227" t="n"/>
      <c r="E392" s="86" t="n"/>
      <c r="F392" s="86" t="n"/>
      <c r="G392" s="86" t="n"/>
      <c r="H392" s="121" t="n"/>
      <c r="I392" s="86" t="e">
        <f aca="false" ca="false" dt2D="false" dtr="false" t="normal">I391+I390+#REF!+#REF!+#REF!</f>
        <v>#REF!</v>
      </c>
      <c r="J392" s="86" t="e">
        <f aca="false" ca="false" dt2D="false" dtr="false" t="normal">J391+J390+#REF!+#REF!+#REF!</f>
        <v>#REF!</v>
      </c>
      <c r="K392" s="86" t="e">
        <f aca="false" ca="false" dt2D="false" dtr="false" t="normal">K391+K390+#REF!+#REF!+#REF!</f>
        <v>#REF!</v>
      </c>
      <c r="L392" s="86" t="e">
        <f aca="false" ca="false" dt2D="false" dtr="false" t="normal">L391+L390+#REF!+#REF!+#REF!</f>
        <v>#REF!</v>
      </c>
      <c r="M392" s="86" t="n"/>
      <c r="N392" s="79" t="n">
        <f aca="false" ca="false" dt2D="false" dtr="false" t="normal">SUM(N378:N391)</f>
        <v>72.36546</v>
      </c>
    </row>
    <row outlineLevel="0" r="393">
      <c r="A393" s="83" t="s">
        <v>48</v>
      </c>
      <c r="B393" s="85" t="n"/>
      <c r="C393" s="85" t="n"/>
      <c r="D393" s="85" t="n"/>
      <c r="E393" s="83" t="n"/>
      <c r="F393" s="83" t="n"/>
      <c r="G393" s="83" t="n"/>
      <c r="H393" s="85" t="n"/>
      <c r="I393" s="83" t="n"/>
      <c r="J393" s="83" t="n"/>
      <c r="K393" s="83" t="n"/>
      <c r="L393" s="83" t="n"/>
      <c r="M393" s="63" t="n"/>
      <c r="N393" s="63" t="n"/>
    </row>
    <row outlineLevel="0" r="394">
      <c r="A394" s="83" t="s">
        <v>49</v>
      </c>
      <c r="B394" s="85" t="s">
        <v>50</v>
      </c>
      <c r="C394" s="141" t="n"/>
      <c r="D394" s="141" t="n"/>
      <c r="E394" s="83" t="s">
        <v>51</v>
      </c>
      <c r="F394" s="83" t="n">
        <v>100</v>
      </c>
      <c r="G394" s="83" t="n">
        <v>80</v>
      </c>
      <c r="H394" s="85" t="n"/>
      <c r="I394" s="83" t="n">
        <v>1.3</v>
      </c>
      <c r="J394" s="83" t="n">
        <v>0.08</v>
      </c>
      <c r="K394" s="83" t="n">
        <v>6.06</v>
      </c>
      <c r="L394" s="83" t="n">
        <v>27.2</v>
      </c>
      <c r="M394" s="63" t="n">
        <v>45</v>
      </c>
      <c r="N394" s="63" t="n">
        <f aca="false" ca="false" dt2D="false" dtr="false" t="normal">F394*M394/1000</f>
        <v>4.5</v>
      </c>
    </row>
    <row outlineLevel="0" r="395">
      <c r="A395" s="83" t="n"/>
      <c r="B395" s="222" t="s"/>
      <c r="C395" s="229" t="n">
        <v>80</v>
      </c>
      <c r="D395" s="229" t="n">
        <v>120</v>
      </c>
      <c r="E395" s="83" t="s">
        <v>52</v>
      </c>
      <c r="F395" s="83" t="n">
        <v>10</v>
      </c>
      <c r="G395" s="83" t="n">
        <v>10</v>
      </c>
      <c r="H395" s="85" t="n"/>
      <c r="I395" s="83" t="n"/>
      <c r="J395" s="83" t="n"/>
      <c r="K395" s="83" t="n">
        <v>9.98</v>
      </c>
      <c r="L395" s="83" t="n">
        <v>37.9</v>
      </c>
      <c r="M395" s="230" t="n">
        <v>80</v>
      </c>
      <c r="N395" s="63" t="n">
        <f aca="false" ca="false" dt2D="false" dtr="false" t="normal">F395*M395/1000</f>
        <v>0.8</v>
      </c>
    </row>
    <row outlineLevel="0" r="396">
      <c r="A396" s="83" t="n"/>
      <c r="B396" s="142" t="s"/>
      <c r="C396" s="143" t="n"/>
      <c r="D396" s="143" t="n"/>
      <c r="E396" s="83" t="s">
        <v>53</v>
      </c>
      <c r="F396" s="83" t="n">
        <v>28.3</v>
      </c>
      <c r="G396" s="83" t="n">
        <v>25</v>
      </c>
      <c r="H396" s="85" t="n"/>
      <c r="I396" s="83" t="n">
        <v>0.011</v>
      </c>
      <c r="J396" s="83" t="n">
        <v>0.09</v>
      </c>
      <c r="K396" s="83" t="n">
        <v>2.04</v>
      </c>
      <c r="L396" s="83" t="n">
        <v>11.21</v>
      </c>
      <c r="M396" s="63" t="n">
        <v>100</v>
      </c>
      <c r="N396" s="63" t="n">
        <f aca="false" ca="false" dt2D="false" dtr="false" t="normal">F396*M396/1000</f>
        <v>2.83</v>
      </c>
    </row>
    <row outlineLevel="0" r="397">
      <c r="A397" s="83" t="n"/>
      <c r="B397" s="85" t="n"/>
      <c r="C397" s="85" t="n"/>
      <c r="D397" s="85" t="n"/>
      <c r="E397" s="83" t="s">
        <v>54</v>
      </c>
      <c r="F397" s="83" t="n">
        <v>7</v>
      </c>
      <c r="G397" s="83" t="n">
        <v>7</v>
      </c>
      <c r="H397" s="85" t="n"/>
      <c r="I397" s="83" t="n"/>
      <c r="J397" s="83" t="n">
        <v>6.93</v>
      </c>
      <c r="K397" s="83" t="n"/>
      <c r="L397" s="83" t="n">
        <v>62.93</v>
      </c>
      <c r="M397" s="230" t="n">
        <v>140</v>
      </c>
      <c r="N397" s="63" t="n">
        <f aca="false" ca="false" dt2D="false" dtr="false" t="normal">F397*M397/1000</f>
        <v>0.98</v>
      </c>
    </row>
    <row ht="22.5" outlineLevel="0" r="398">
      <c r="A398" s="83" t="s">
        <v>55</v>
      </c>
      <c r="B398" s="85" t="s">
        <v>56</v>
      </c>
      <c r="C398" s="85" t="s">
        <v>304</v>
      </c>
      <c r="D398" s="85" t="s">
        <v>304</v>
      </c>
      <c r="E398" s="83" t="s">
        <v>57</v>
      </c>
      <c r="F398" s="83" t="n">
        <v>25</v>
      </c>
      <c r="G398" s="83" t="n">
        <v>20</v>
      </c>
      <c r="H398" s="85" t="n"/>
      <c r="I398" s="83" t="n">
        <v>0.45</v>
      </c>
      <c r="J398" s="83" t="n">
        <v>0.02</v>
      </c>
      <c r="K398" s="83" t="n">
        <v>1.14</v>
      </c>
      <c r="L398" s="83" t="n">
        <v>5.4</v>
      </c>
      <c r="M398" s="63" t="n">
        <v>40</v>
      </c>
      <c r="N398" s="63" t="n">
        <f aca="false" ca="false" dt2D="false" dtr="false" t="normal">F398*M398/1000</f>
        <v>1</v>
      </c>
    </row>
    <row outlineLevel="0" r="399">
      <c r="A399" s="83" t="n"/>
      <c r="B399" s="142" t="s"/>
      <c r="C399" s="85" t="n"/>
      <c r="D399" s="85" t="n"/>
      <c r="E399" s="83" t="s">
        <v>59</v>
      </c>
      <c r="F399" s="83" t="n">
        <v>100</v>
      </c>
      <c r="G399" s="83" t="n">
        <v>72</v>
      </c>
      <c r="H399" s="85" t="n"/>
      <c r="I399" s="83" t="n">
        <v>2</v>
      </c>
      <c r="J399" s="83" t="n">
        <v>0.29</v>
      </c>
      <c r="K399" s="83" t="n">
        <v>12.46</v>
      </c>
      <c r="L399" s="83" t="n">
        <v>57.6</v>
      </c>
      <c r="M399" s="63" t="n">
        <v>35</v>
      </c>
      <c r="N399" s="63" t="n">
        <f aca="false" ca="false" dt2D="false" dtr="false" t="normal">F399*M399/1000</f>
        <v>3.5</v>
      </c>
    </row>
    <row outlineLevel="0" r="400">
      <c r="A400" s="83" t="n"/>
      <c r="B400" s="85" t="n"/>
      <c r="C400" s="85" t="n"/>
      <c r="D400" s="85" t="n"/>
      <c r="E400" s="83" t="s">
        <v>51</v>
      </c>
      <c r="F400" s="83" t="n">
        <v>12.5</v>
      </c>
      <c r="G400" s="83" t="n">
        <v>10</v>
      </c>
      <c r="H400" s="85" t="n"/>
      <c r="I400" s="83" t="n">
        <v>0.16</v>
      </c>
      <c r="J400" s="83" t="n">
        <v>0.009</v>
      </c>
      <c r="K400" s="83" t="n">
        <v>0.81</v>
      </c>
      <c r="L400" s="83" t="n">
        <v>3.26</v>
      </c>
      <c r="M400" s="63" t="n">
        <v>45</v>
      </c>
      <c r="N400" s="63" t="n">
        <f aca="false" ca="false" dt2D="false" dtr="false" t="normal">F400*M400/1000</f>
        <v>0.5625</v>
      </c>
    </row>
    <row outlineLevel="0" r="401">
      <c r="A401" s="83" t="n"/>
      <c r="B401" s="85" t="n"/>
      <c r="C401" s="85" t="n"/>
      <c r="D401" s="85" t="n"/>
      <c r="E401" s="83" t="s">
        <v>60</v>
      </c>
      <c r="F401" s="83" t="n">
        <v>12</v>
      </c>
      <c r="G401" s="83" t="n">
        <v>10</v>
      </c>
      <c r="H401" s="85" t="n"/>
      <c r="I401" s="83" t="n">
        <v>0.17</v>
      </c>
      <c r="J401" s="83" t="n">
        <v>0.9</v>
      </c>
      <c r="K401" s="83" t="n">
        <v>0.804</v>
      </c>
      <c r="L401" s="83" t="n">
        <v>4.13</v>
      </c>
      <c r="M401" s="63" t="n">
        <v>40</v>
      </c>
      <c r="N401" s="63" t="n">
        <f aca="false" ca="false" dt2D="false" dtr="false" t="normal">F401*M401/1000</f>
        <v>0.48</v>
      </c>
    </row>
    <row outlineLevel="0" r="402">
      <c r="A402" s="83" t="n"/>
      <c r="B402" s="85" t="n"/>
      <c r="C402" s="85" t="n"/>
      <c r="D402" s="85" t="n"/>
      <c r="E402" s="83" t="s">
        <v>61</v>
      </c>
      <c r="F402" s="83" t="n">
        <v>16.7</v>
      </c>
      <c r="G402" s="83" t="n">
        <v>15</v>
      </c>
      <c r="H402" s="85" t="n"/>
      <c r="I402" s="83" t="n">
        <v>0.13</v>
      </c>
      <c r="J402" s="83" t="n">
        <v>0.016</v>
      </c>
      <c r="K402" s="83" t="n">
        <v>0.384</v>
      </c>
      <c r="L402" s="83" t="n">
        <v>2.4</v>
      </c>
      <c r="M402" s="63" t="n">
        <v>137</v>
      </c>
      <c r="N402" s="63" t="n">
        <f aca="false" ca="false" dt2D="false" dtr="false" t="normal">F402*M402/1000</f>
        <v>2.2879</v>
      </c>
    </row>
    <row outlineLevel="0" r="403">
      <c r="A403" s="83" t="n"/>
      <c r="B403" s="85" t="n"/>
      <c r="C403" s="85" t="n"/>
      <c r="D403" s="85" t="n"/>
      <c r="E403" s="83" t="s">
        <v>31</v>
      </c>
      <c r="F403" s="83" t="n">
        <v>5</v>
      </c>
      <c r="G403" s="83" t="n">
        <v>5</v>
      </c>
      <c r="H403" s="85" t="n"/>
      <c r="I403" s="83" t="n">
        <v>0.04</v>
      </c>
      <c r="J403" s="83" t="n">
        <v>3.63</v>
      </c>
      <c r="K403" s="83" t="n">
        <v>0.13</v>
      </c>
      <c r="L403" s="83" t="n">
        <v>33.05</v>
      </c>
      <c r="M403" s="63" t="n">
        <v>670</v>
      </c>
      <c r="N403" s="63" t="n">
        <f aca="false" ca="false" dt2D="false" dtr="false" t="normal">F403*M403/1000</f>
        <v>3.35</v>
      </c>
    </row>
    <row outlineLevel="0" r="404">
      <c r="A404" s="83" t="n"/>
      <c r="B404" s="85" t="n"/>
      <c r="C404" s="85" t="n"/>
      <c r="D404" s="85" t="n"/>
      <c r="E404" s="83" t="s">
        <v>30</v>
      </c>
      <c r="F404" s="83" t="n">
        <v>1</v>
      </c>
      <c r="G404" s="83" t="n"/>
      <c r="H404" s="85" t="n"/>
      <c r="I404" s="83" t="s">
        <v>29</v>
      </c>
      <c r="J404" s="83" t="s">
        <v>29</v>
      </c>
      <c r="K404" s="83" t="s">
        <v>29</v>
      </c>
      <c r="L404" s="83" t="s">
        <v>29</v>
      </c>
      <c r="M404" s="63" t="n">
        <v>16</v>
      </c>
      <c r="N404" s="63" t="n">
        <f aca="false" ca="false" dt2D="false" dtr="false" t="normal">F404*M404/1000</f>
        <v>0.016</v>
      </c>
    </row>
    <row outlineLevel="0" r="405">
      <c r="A405" s="83" t="n"/>
      <c r="B405" s="85" t="n"/>
      <c r="C405" s="85" t="n"/>
      <c r="D405" s="85" t="n"/>
      <c r="E405" s="83" t="s">
        <v>63</v>
      </c>
      <c r="F405" s="83" t="n">
        <v>40</v>
      </c>
      <c r="G405" s="83" t="n">
        <v>40.5</v>
      </c>
      <c r="H405" s="85" t="n"/>
      <c r="I405" s="83" t="n">
        <v>10</v>
      </c>
      <c r="J405" s="83" t="n">
        <v>6.48</v>
      </c>
      <c r="K405" s="83" t="s">
        <v>29</v>
      </c>
      <c r="L405" s="83" t="n">
        <v>88.29</v>
      </c>
      <c r="M405" s="63" t="n">
        <v>440</v>
      </c>
      <c r="N405" s="63" t="n">
        <f aca="false" ca="false" dt2D="false" dtr="false" t="normal">F405*M405/1000</f>
        <v>17.6</v>
      </c>
    </row>
    <row outlineLevel="0" r="406">
      <c r="A406" s="83" t="n"/>
      <c r="B406" s="85" t="n"/>
      <c r="C406" s="85" t="n"/>
      <c r="D406" s="85" t="n"/>
      <c r="E406" s="83" t="s">
        <v>64</v>
      </c>
      <c r="F406" s="83" t="n">
        <v>10</v>
      </c>
      <c r="G406" s="83" t="n">
        <v>10</v>
      </c>
      <c r="H406" s="85" t="n">
        <v>10</v>
      </c>
      <c r="I406" s="83" t="n">
        <v>0.24</v>
      </c>
      <c r="J406" s="83" t="n">
        <v>2</v>
      </c>
      <c r="K406" s="83" t="n">
        <v>0.32</v>
      </c>
      <c r="L406" s="83" t="n">
        <v>20.64</v>
      </c>
      <c r="M406" s="63" t="n">
        <v>190</v>
      </c>
      <c r="N406" s="63" t="n">
        <f aca="false" ca="false" dt2D="false" dtr="false" t="normal">F406*M406/1000</f>
        <v>1.9</v>
      </c>
    </row>
    <row outlineLevel="0" r="407">
      <c r="A407" s="83" t="s">
        <v>65</v>
      </c>
      <c r="B407" s="141" t="s">
        <v>66</v>
      </c>
      <c r="C407" s="141" t="n"/>
      <c r="D407" s="141" t="n"/>
      <c r="E407" s="83" t="s">
        <v>67</v>
      </c>
      <c r="F407" s="83" t="n">
        <v>110</v>
      </c>
      <c r="G407" s="83" t="n">
        <v>79.18</v>
      </c>
      <c r="H407" s="85" t="n"/>
      <c r="I407" s="83" t="n">
        <v>16.89</v>
      </c>
      <c r="J407" s="83" t="n">
        <v>12.9</v>
      </c>
      <c r="K407" s="83" t="n"/>
      <c r="L407" s="83" t="n">
        <v>165.5</v>
      </c>
      <c r="M407" s="63" t="n">
        <v>440</v>
      </c>
      <c r="N407" s="63" t="n">
        <f aca="false" ca="false" dt2D="false" dtr="false" t="normal">F407*M407/1000</f>
        <v>48.4</v>
      </c>
    </row>
    <row outlineLevel="0" r="408">
      <c r="A408" s="83" t="n"/>
      <c r="B408" s="228" t="s"/>
      <c r="C408" s="229" t="s">
        <v>68</v>
      </c>
      <c r="D408" s="229" t="s">
        <v>434</v>
      </c>
      <c r="E408" s="83" t="s">
        <v>69</v>
      </c>
      <c r="F408" s="83" t="n">
        <v>5</v>
      </c>
      <c r="G408" s="83" t="n">
        <v>5</v>
      </c>
      <c r="H408" s="85" t="n"/>
      <c r="I408" s="83" t="s">
        <v>29</v>
      </c>
      <c r="J408" s="83" t="n">
        <v>4.99</v>
      </c>
      <c r="K408" s="83" t="s">
        <v>29</v>
      </c>
      <c r="L408" s="83" t="n">
        <v>44.95</v>
      </c>
      <c r="M408" s="63" t="n">
        <v>140</v>
      </c>
      <c r="N408" s="63" t="n">
        <f aca="false" ca="false" dt2D="false" dtr="false" t="normal">F408*M408/1000</f>
        <v>0.7</v>
      </c>
    </row>
    <row outlineLevel="0" r="409">
      <c r="A409" s="83" t="n"/>
      <c r="B409" s="143" t="n"/>
      <c r="C409" s="143" t="n"/>
      <c r="D409" s="143" t="n"/>
      <c r="E409" s="83" t="s">
        <v>70</v>
      </c>
      <c r="F409" s="83" t="n">
        <v>18</v>
      </c>
      <c r="G409" s="83" t="n">
        <v>15.12</v>
      </c>
      <c r="H409" s="85" t="n"/>
      <c r="I409" s="83" t="n">
        <v>0.25</v>
      </c>
      <c r="J409" s="83" t="s">
        <v>29</v>
      </c>
      <c r="K409" s="83" t="n">
        <v>1.48</v>
      </c>
      <c r="L409" s="83" t="n">
        <v>6.2</v>
      </c>
      <c r="M409" s="63" t="n">
        <v>40</v>
      </c>
      <c r="N409" s="63" t="n">
        <f aca="false" ca="false" dt2D="false" dtr="false" t="normal">F409*M409/1000</f>
        <v>0.72</v>
      </c>
    </row>
    <row outlineLevel="0" r="410">
      <c r="A410" s="83" t="n"/>
      <c r="B410" s="85" t="n"/>
      <c r="C410" s="85" t="n"/>
      <c r="D410" s="85" t="n"/>
      <c r="E410" s="83" t="s">
        <v>392</v>
      </c>
      <c r="F410" s="83" t="n">
        <v>12</v>
      </c>
      <c r="G410" s="83" t="n">
        <v>12</v>
      </c>
      <c r="H410" s="85" t="n"/>
      <c r="I410" s="83" t="n">
        <v>0.13</v>
      </c>
      <c r="J410" s="83" t="s">
        <v>29</v>
      </c>
      <c r="K410" s="83" t="n">
        <v>1.89</v>
      </c>
      <c r="L410" s="83" t="n">
        <v>8.16</v>
      </c>
      <c r="M410" s="230" t="n">
        <v>175</v>
      </c>
      <c r="N410" s="63" t="n">
        <f aca="false" ca="false" dt2D="false" dtr="false" t="normal">F410*M410/1000</f>
        <v>2.1</v>
      </c>
    </row>
    <row outlineLevel="0" r="411">
      <c r="A411" s="83" t="n"/>
      <c r="B411" s="85" t="n"/>
      <c r="C411" s="85" t="n"/>
      <c r="D411" s="85" t="n"/>
      <c r="E411" s="83" t="s">
        <v>73</v>
      </c>
      <c r="F411" s="83" t="n">
        <v>4</v>
      </c>
      <c r="G411" s="83" t="n">
        <v>4</v>
      </c>
      <c r="H411" s="85" t="n"/>
      <c r="I411" s="83" t="n">
        <v>0.41</v>
      </c>
      <c r="J411" s="83" t="n">
        <v>0.044</v>
      </c>
      <c r="K411" s="83" t="n">
        <v>2.76</v>
      </c>
      <c r="L411" s="83" t="n">
        <v>13.36</v>
      </c>
      <c r="M411" s="63" t="n">
        <v>40</v>
      </c>
      <c r="N411" s="63" t="n">
        <f aca="false" ca="false" dt2D="false" dtr="false" t="normal">F411*M411/1000</f>
        <v>0.16</v>
      </c>
    </row>
    <row outlineLevel="0" r="412">
      <c r="A412" s="83" t="n"/>
      <c r="B412" s="85" t="n"/>
      <c r="C412" s="85" t="n"/>
      <c r="D412" s="85" t="n"/>
      <c r="E412" s="83" t="s">
        <v>30</v>
      </c>
      <c r="F412" s="83" t="n">
        <v>1</v>
      </c>
      <c r="G412" s="83" t="n">
        <v>1</v>
      </c>
      <c r="H412" s="85" t="n"/>
      <c r="I412" s="83" t="n"/>
      <c r="J412" s="83" t="n"/>
      <c r="K412" s="83" t="n"/>
      <c r="L412" s="83" t="n"/>
      <c r="M412" s="230" t="n">
        <v>16</v>
      </c>
      <c r="N412" s="63" t="n">
        <f aca="false" ca="false" dt2D="false" dtr="false" t="normal">F412*M412/1000</f>
        <v>0.016</v>
      </c>
    </row>
    <row outlineLevel="0" r="413">
      <c r="A413" s="83" t="s">
        <v>76</v>
      </c>
      <c r="B413" s="141" t="s">
        <v>77</v>
      </c>
      <c r="C413" s="141" t="n"/>
      <c r="D413" s="141" t="n"/>
      <c r="E413" s="83" t="s">
        <v>59</v>
      </c>
      <c r="F413" s="83" t="n">
        <v>250.5</v>
      </c>
      <c r="G413" s="83" t="n">
        <v>180</v>
      </c>
      <c r="H413" s="85" t="n"/>
      <c r="I413" s="83" t="n">
        <v>5.01</v>
      </c>
      <c r="J413" s="83" t="n">
        <v>0.72</v>
      </c>
      <c r="K413" s="83" t="n">
        <v>31.19</v>
      </c>
      <c r="L413" s="83" t="n">
        <v>144.29</v>
      </c>
      <c r="M413" s="63" t="n">
        <v>35</v>
      </c>
      <c r="N413" s="63" t="n">
        <f aca="false" ca="false" dt2D="false" dtr="false" t="normal">F413*M413/1000</f>
        <v>8.7675</v>
      </c>
    </row>
    <row outlineLevel="0" r="414">
      <c r="A414" s="83" t="n"/>
      <c r="B414" s="228" t="s"/>
      <c r="C414" s="229" t="n">
        <v>130</v>
      </c>
      <c r="D414" s="229" t="n">
        <v>180</v>
      </c>
      <c r="E414" s="83" t="s">
        <v>27</v>
      </c>
      <c r="F414" s="83" t="n">
        <v>24</v>
      </c>
      <c r="G414" s="83" t="n">
        <v>23.76</v>
      </c>
      <c r="H414" s="85" t="n"/>
      <c r="I414" s="83" t="n">
        <v>0.67</v>
      </c>
      <c r="J414" s="83" t="n">
        <v>0.76</v>
      </c>
      <c r="K414" s="83" t="n">
        <v>1.12</v>
      </c>
      <c r="L414" s="83" t="n">
        <v>13.9</v>
      </c>
      <c r="M414" s="63" t="n">
        <v>65</v>
      </c>
      <c r="N414" s="63" t="n">
        <f aca="false" ca="false" dt2D="false" dtr="false" t="normal">F414*M414/1000</f>
        <v>1.56</v>
      </c>
    </row>
    <row outlineLevel="0" r="415">
      <c r="A415" s="83" t="n"/>
      <c r="B415" s="143" t="n"/>
      <c r="C415" s="143" t="n"/>
      <c r="D415" s="143" t="n"/>
      <c r="E415" s="83" t="s">
        <v>31</v>
      </c>
      <c r="F415" s="83" t="n">
        <v>5.2</v>
      </c>
      <c r="G415" s="83" t="n"/>
      <c r="H415" s="85" t="n"/>
      <c r="I415" s="83" t="n">
        <v>0.04</v>
      </c>
      <c r="J415" s="83" t="n">
        <v>3.77</v>
      </c>
      <c r="K415" s="83" t="n">
        <v>0.13</v>
      </c>
      <c r="L415" s="83" t="n">
        <v>34.37</v>
      </c>
      <c r="M415" s="63" t="n">
        <v>670</v>
      </c>
      <c r="N415" s="63" t="n">
        <f aca="false" ca="false" dt2D="false" dtr="false" t="normal">F415*M415/1000</f>
        <v>3.484</v>
      </c>
    </row>
    <row outlineLevel="0" r="416">
      <c r="A416" s="83" t="n"/>
      <c r="B416" s="85" t="n"/>
      <c r="C416" s="85" t="n"/>
      <c r="D416" s="85" t="n"/>
      <c r="E416" s="83" t="s">
        <v>30</v>
      </c>
      <c r="F416" s="83" t="n">
        <v>1.5</v>
      </c>
      <c r="G416" s="83" t="n"/>
      <c r="H416" s="85" t="n"/>
      <c r="I416" s="83" t="s">
        <v>29</v>
      </c>
      <c r="J416" s="83" t="s">
        <v>29</v>
      </c>
      <c r="K416" s="83" t="s">
        <v>29</v>
      </c>
      <c r="L416" s="83" t="s">
        <v>29</v>
      </c>
      <c r="M416" s="63" t="n">
        <v>16</v>
      </c>
      <c r="N416" s="63" t="n">
        <f aca="false" ca="false" dt2D="false" dtr="false" t="normal">F416*M416/1000</f>
        <v>0.024</v>
      </c>
    </row>
    <row outlineLevel="0" r="417">
      <c r="A417" s="83" t="s">
        <v>78</v>
      </c>
      <c r="B417" s="85" t="s">
        <v>79</v>
      </c>
      <c r="C417" s="85" t="n"/>
      <c r="D417" s="85" t="n"/>
      <c r="E417" s="83" t="s">
        <v>80</v>
      </c>
      <c r="F417" s="83" t="n">
        <v>25</v>
      </c>
      <c r="G417" s="83" t="n">
        <v>25</v>
      </c>
      <c r="H417" s="85" t="n"/>
      <c r="I417" s="83" t="n">
        <v>0.57</v>
      </c>
      <c r="J417" s="83" t="s">
        <v>29</v>
      </c>
      <c r="K417" s="83" t="n">
        <v>14.45</v>
      </c>
      <c r="L417" s="83" t="n">
        <v>60.5</v>
      </c>
      <c r="M417" s="63" t="n">
        <v>148</v>
      </c>
      <c r="N417" s="63" t="n">
        <f aca="false" ca="false" dt2D="false" dtr="false" t="normal">F417*M417/1000</f>
        <v>3.7</v>
      </c>
    </row>
    <row outlineLevel="0" r="418">
      <c r="A418" s="83" t="n"/>
      <c r="B418" s="142" t="s"/>
      <c r="C418" s="85" t="n">
        <v>200</v>
      </c>
      <c r="D418" s="85" t="n">
        <v>200</v>
      </c>
      <c r="E418" s="83" t="s">
        <v>28</v>
      </c>
      <c r="F418" s="83" t="n">
        <v>20</v>
      </c>
      <c r="G418" s="83" t="n">
        <v>20</v>
      </c>
      <c r="H418" s="85" t="n"/>
      <c r="I418" s="83" t="s">
        <v>29</v>
      </c>
      <c r="J418" s="83" t="s">
        <v>29</v>
      </c>
      <c r="K418" s="83" t="n">
        <v>19.96</v>
      </c>
      <c r="L418" s="83" t="n">
        <v>75.8</v>
      </c>
      <c r="M418" s="63" t="n">
        <v>80</v>
      </c>
      <c r="N418" s="63" t="n">
        <f aca="false" ca="false" dt2D="false" dtr="false" t="normal">F418*M418/1000</f>
        <v>1.6</v>
      </c>
    </row>
    <row outlineLevel="0" r="419">
      <c r="A419" s="83" t="n"/>
      <c r="B419" s="85" t="s">
        <v>81</v>
      </c>
      <c r="C419" s="85" t="s">
        <v>82</v>
      </c>
      <c r="D419" s="85" t="s">
        <v>83</v>
      </c>
      <c r="E419" s="104" t="s">
        <v>84</v>
      </c>
      <c r="F419" s="104" t="n">
        <v>40</v>
      </c>
      <c r="G419" s="104" t="n">
        <v>40</v>
      </c>
      <c r="H419" s="88" t="n">
        <v>40</v>
      </c>
      <c r="I419" s="83" t="n">
        <v>3.48</v>
      </c>
      <c r="J419" s="83" t="n">
        <v>0.6</v>
      </c>
      <c r="K419" s="83" t="n">
        <v>16</v>
      </c>
      <c r="L419" s="83" t="n">
        <v>83.6</v>
      </c>
      <c r="M419" s="63" t="n">
        <v>65</v>
      </c>
      <c r="N419" s="63" t="n">
        <f aca="false" ca="false" dt2D="false" dtr="false" t="normal">F419*M419/1000</f>
        <v>2.6</v>
      </c>
    </row>
    <row outlineLevel="0" r="420">
      <c r="A420" s="83" t="n"/>
      <c r="B420" s="83" t="n"/>
      <c r="C420" s="83" t="n"/>
      <c r="D420" s="83" t="n"/>
      <c r="E420" s="83" t="s">
        <v>85</v>
      </c>
      <c r="F420" s="83" t="n">
        <v>80</v>
      </c>
      <c r="G420" s="83" t="n">
        <v>80</v>
      </c>
      <c r="H420" s="85" t="n">
        <v>80</v>
      </c>
      <c r="I420" s="83" t="n">
        <v>5.28</v>
      </c>
      <c r="J420" s="83" t="n">
        <v>0.96</v>
      </c>
      <c r="K420" s="83" t="n">
        <v>28.24</v>
      </c>
      <c r="L420" s="83" t="n">
        <v>144.8</v>
      </c>
      <c r="M420" s="63" t="n">
        <v>51</v>
      </c>
      <c r="N420" s="63" t="n">
        <f aca="false" ca="false" dt2D="false" dtr="false" t="normal">F420*M420/1000</f>
        <v>4.08</v>
      </c>
    </row>
    <row customHeight="true" ht="11.25" outlineLevel="0" r="421">
      <c r="A421" s="83" t="s">
        <v>86</v>
      </c>
      <c r="B421" s="85" t="s">
        <v>87</v>
      </c>
      <c r="C421" s="85" t="n"/>
      <c r="D421" s="85" t="n"/>
      <c r="E421" s="83" t="s">
        <v>88</v>
      </c>
      <c r="F421" s="83" t="n">
        <v>40</v>
      </c>
      <c r="G421" s="83" t="n">
        <v>40</v>
      </c>
      <c r="H421" s="85" t="n"/>
      <c r="I421" s="83" t="n">
        <v>4.12</v>
      </c>
      <c r="J421" s="83" t="n">
        <v>0.44</v>
      </c>
      <c r="K421" s="83" t="n">
        <v>27.6</v>
      </c>
      <c r="L421" s="83" t="n">
        <v>167</v>
      </c>
      <c r="M421" s="63" t="n">
        <v>40</v>
      </c>
      <c r="N421" s="63" t="n">
        <f aca="false" ca="false" dt2D="false" dtr="false" t="normal">F421*M421/1000</f>
        <v>1.6</v>
      </c>
    </row>
    <row outlineLevel="0" r="422">
      <c r="A422" s="83" t="n"/>
      <c r="B422" s="142" t="s"/>
      <c r="C422" s="85" t="n">
        <v>84</v>
      </c>
      <c r="D422" s="85" t="n">
        <v>84</v>
      </c>
      <c r="E422" s="83" t="s">
        <v>89</v>
      </c>
      <c r="F422" s="83" t="n">
        <v>2.3</v>
      </c>
      <c r="G422" s="83" t="n">
        <v>2.3</v>
      </c>
      <c r="H422" s="85" t="n"/>
      <c r="I422" s="83" t="n">
        <v>0.23</v>
      </c>
      <c r="J422" s="83" t="n">
        <v>0.02</v>
      </c>
      <c r="K422" s="83" t="n">
        <v>0.09</v>
      </c>
      <c r="L422" s="83" t="n">
        <v>49.57</v>
      </c>
      <c r="M422" s="63" t="n">
        <v>40</v>
      </c>
      <c r="N422" s="63" t="n">
        <f aca="false" ca="false" dt2D="false" dtr="false" t="normal">F422*M422/1000</f>
        <v>0.092</v>
      </c>
    </row>
    <row outlineLevel="0" r="423">
      <c r="A423" s="83" t="n"/>
      <c r="B423" s="85" t="n"/>
      <c r="C423" s="85" t="n"/>
      <c r="D423" s="85" t="n"/>
      <c r="E423" s="83" t="s">
        <v>393</v>
      </c>
      <c r="F423" s="83" t="n">
        <v>0.8</v>
      </c>
      <c r="G423" s="83" t="n"/>
      <c r="H423" s="85" t="n"/>
      <c r="I423" s="83" t="n">
        <v>0.26</v>
      </c>
      <c r="J423" s="83" t="n">
        <v>0.24</v>
      </c>
      <c r="K423" s="83" t="n">
        <v>0.01</v>
      </c>
      <c r="L423" s="83" t="n">
        <v>3.9</v>
      </c>
      <c r="M423" s="63" t="n">
        <v>12</v>
      </c>
      <c r="N423" s="63" t="n">
        <f aca="false" ca="false" dt2D="false" dtr="false" t="normal">F423*M423</f>
        <v>9.6</v>
      </c>
    </row>
    <row outlineLevel="0" r="424">
      <c r="A424" s="83" t="n"/>
      <c r="B424" s="85" t="n"/>
      <c r="C424" s="85" t="n"/>
      <c r="D424" s="85" t="n"/>
      <c r="E424" s="83" t="s">
        <v>28</v>
      </c>
      <c r="F424" s="83" t="n">
        <v>21.15</v>
      </c>
      <c r="G424" s="83" t="n">
        <v>21.15</v>
      </c>
      <c r="H424" s="85" t="n"/>
      <c r="I424" s="83" t="s">
        <v>29</v>
      </c>
      <c r="J424" s="83" t="s">
        <v>29</v>
      </c>
      <c r="K424" s="83" t="n">
        <v>21.1</v>
      </c>
      <c r="L424" s="83" t="n">
        <v>80.16</v>
      </c>
      <c r="M424" s="63" t="n">
        <v>80</v>
      </c>
      <c r="N424" s="63" t="n">
        <f aca="false" ca="false" dt2D="false" dtr="false" t="normal">F424*M424/1000</f>
        <v>1.692</v>
      </c>
    </row>
    <row outlineLevel="0" r="425">
      <c r="A425" s="83" t="n"/>
      <c r="B425" s="85" t="n"/>
      <c r="C425" s="85" t="n"/>
      <c r="D425" s="85" t="n"/>
      <c r="E425" s="83" t="s">
        <v>31</v>
      </c>
      <c r="F425" s="83" t="n">
        <v>9.6</v>
      </c>
      <c r="G425" s="83" t="n">
        <v>9.6</v>
      </c>
      <c r="H425" s="85" t="n"/>
      <c r="I425" s="83" t="n">
        <v>0.08</v>
      </c>
      <c r="J425" s="83" t="n">
        <v>6.96</v>
      </c>
      <c r="K425" s="83" t="n">
        <v>0.25</v>
      </c>
      <c r="L425" s="83" t="n">
        <v>63.46</v>
      </c>
      <c r="M425" s="63" t="n">
        <v>670</v>
      </c>
      <c r="N425" s="63" t="n">
        <f aca="false" ca="false" dt2D="false" dtr="false" t="normal">F425*M425/1000</f>
        <v>6.432</v>
      </c>
    </row>
    <row outlineLevel="0" r="426">
      <c r="A426" s="83" t="n"/>
      <c r="B426" s="85" t="n"/>
      <c r="C426" s="85" t="n"/>
      <c r="D426" s="85" t="n"/>
      <c r="E426" s="83" t="s">
        <v>27</v>
      </c>
      <c r="F426" s="83" t="n">
        <v>7.55</v>
      </c>
      <c r="G426" s="83" t="n">
        <v>7.55</v>
      </c>
      <c r="H426" s="85" t="n"/>
      <c r="I426" s="83" t="n">
        <v>0.21</v>
      </c>
      <c r="J426" s="83" t="n">
        <v>0.24</v>
      </c>
      <c r="K426" s="83" t="n">
        <v>0.35</v>
      </c>
      <c r="L426" s="83" t="n">
        <v>4.37</v>
      </c>
      <c r="M426" s="63" t="n">
        <v>65</v>
      </c>
      <c r="N426" s="63" t="n">
        <f aca="false" ca="false" dt2D="false" dtr="false" t="normal">F426*M426/1000</f>
        <v>0.49075</v>
      </c>
    </row>
    <row outlineLevel="0" r="427">
      <c r="A427" s="83" t="n"/>
      <c r="B427" s="85" t="n"/>
      <c r="C427" s="85" t="n"/>
      <c r="D427" s="85" t="n"/>
      <c r="E427" s="83" t="s">
        <v>92</v>
      </c>
      <c r="F427" s="83" t="n">
        <v>0.19</v>
      </c>
      <c r="G427" s="83" t="n">
        <v>0.19</v>
      </c>
      <c r="H427" s="85" t="n"/>
      <c r="I427" s="83" t="s">
        <v>29</v>
      </c>
      <c r="J427" s="83" t="s">
        <v>29</v>
      </c>
      <c r="K427" s="83" t="s">
        <v>29</v>
      </c>
      <c r="L427" s="83" t="s">
        <v>29</v>
      </c>
      <c r="M427" s="230" t="n">
        <v>480</v>
      </c>
      <c r="N427" s="63" t="n">
        <f aca="false" ca="false" dt2D="false" dtr="false" t="normal">F427*M427/1000</f>
        <v>0.0912</v>
      </c>
    </row>
    <row outlineLevel="0" r="428">
      <c r="A428" s="83" t="n"/>
      <c r="B428" s="85" t="n"/>
      <c r="C428" s="85" t="n"/>
      <c r="D428" s="85" t="n"/>
      <c r="E428" s="83" t="s">
        <v>93</v>
      </c>
      <c r="F428" s="83" t="n">
        <v>0.25</v>
      </c>
      <c r="G428" s="83" t="n">
        <v>0.25</v>
      </c>
      <c r="H428" s="85" t="n"/>
      <c r="I428" s="83" t="s">
        <v>29</v>
      </c>
      <c r="J428" s="83" t="n">
        <v>0.249</v>
      </c>
      <c r="K428" s="83" t="s">
        <v>29</v>
      </c>
      <c r="L428" s="83" t="n">
        <v>2.25</v>
      </c>
      <c r="M428" s="63" t="n">
        <v>140</v>
      </c>
      <c r="N428" s="63" t="n">
        <f aca="false" ca="false" dt2D="false" dtr="false" t="normal">F428*M428/1000</f>
        <v>0.035</v>
      </c>
    </row>
    <row outlineLevel="0" r="429">
      <c r="A429" s="121" t="s">
        <v>96</v>
      </c>
      <c r="B429" s="226" t="s"/>
      <c r="C429" s="227" t="n"/>
      <c r="D429" s="227" t="n"/>
      <c r="E429" s="83" t="n"/>
      <c r="F429" s="83" t="n"/>
      <c r="G429" s="83" t="n"/>
      <c r="H429" s="85" t="n"/>
      <c r="I429" s="86" t="e">
        <f aca="false" ca="false" dt2D="false" dtr="false" t="normal">#REF!+#REF!+#REF!+#REF!+#REF!+#REF!+#REF!</f>
        <v>#REF!</v>
      </c>
      <c r="J429" s="86" t="e">
        <f aca="false" ca="false" dt2D="false" dtr="false" t="normal">#REF!+#REF!+#REF!+#REF!+#REF!+#REF!+#REF!</f>
        <v>#REF!</v>
      </c>
      <c r="K429" s="86" t="e">
        <f aca="false" ca="false" dt2D="false" dtr="false" t="normal">#REF!+#REF!+#REF!+#REF!+#REF!+#REF!+#REF!</f>
        <v>#REF!</v>
      </c>
      <c r="L429" s="86" t="e">
        <f aca="false" ca="false" dt2D="false" dtr="false" t="normal">#REF!+#REF!+#REF!+#REF!+#REF!+#REF!+#REF!</f>
        <v>#REF!</v>
      </c>
      <c r="M429" s="86" t="n"/>
      <c r="N429" s="79" t="n">
        <f aca="false" ca="false" dt2D="false" dtr="false" t="normal">SUM(N394:N428)</f>
        <v>137.75085</v>
      </c>
    </row>
    <row outlineLevel="0" r="430">
      <c r="A430" s="282" t="s">
        <v>97</v>
      </c>
      <c r="B430" s="283" t="s"/>
      <c r="C430" s="284" t="n"/>
      <c r="D430" s="284" t="n"/>
      <c r="E430" s="285" t="n"/>
      <c r="F430" s="285" t="n"/>
      <c r="G430" s="285" t="n"/>
      <c r="H430" s="286" t="n"/>
      <c r="I430" s="287" t="e">
        <f aca="false" ca="false" dt2D="false" dtr="false" t="normal">I429+I392</f>
        <v>#REF!</v>
      </c>
      <c r="J430" s="287" t="e">
        <f aca="false" ca="false" dt2D="false" dtr="false" t="normal">J429+J392</f>
        <v>#REF!</v>
      </c>
      <c r="K430" s="287" t="e">
        <f aca="false" ca="false" dt2D="false" dtr="false" t="normal">K429+K392</f>
        <v>#REF!</v>
      </c>
      <c r="L430" s="287" t="e">
        <f aca="false" ca="false" dt2D="false" dtr="false" t="normal">L429+L392</f>
        <v>#REF!</v>
      </c>
      <c r="M430" s="287" t="n"/>
      <c r="N430" s="289" t="n">
        <f aca="false" ca="false" dt2D="false" dtr="false" t="normal">N429+N392</f>
        <v>210.11631</v>
      </c>
    </row>
    <row ht="21" outlineLevel="0" r="431">
      <c r="A431" s="121" t="s">
        <v>4</v>
      </c>
      <c r="B431" s="119" t="s">
        <v>5</v>
      </c>
      <c r="C431" s="119" t="n"/>
      <c r="D431" s="119" t="n"/>
      <c r="E431" s="121" t="s">
        <v>8</v>
      </c>
      <c r="F431" s="121" t="s">
        <v>9</v>
      </c>
      <c r="G431" s="121" t="s">
        <v>10</v>
      </c>
      <c r="H431" s="121" t="s">
        <v>11</v>
      </c>
      <c r="I431" s="121" t="s">
        <v>12</v>
      </c>
      <c r="J431" s="121" t="s">
        <v>13</v>
      </c>
      <c r="K431" s="121" t="s">
        <v>14</v>
      </c>
      <c r="L431" s="121" t="s">
        <v>15</v>
      </c>
      <c r="M431" s="63" t="s">
        <v>16</v>
      </c>
      <c r="N431" s="63" t="n"/>
    </row>
    <row outlineLevel="0" r="432">
      <c r="A432" s="331" t="s">
        <v>271</v>
      </c>
      <c r="B432" s="332" t="s"/>
      <c r="C432" s="189" t="n"/>
      <c r="D432" s="189" t="n"/>
      <c r="E432" s="93" t="n"/>
      <c r="F432" s="93" t="n"/>
      <c r="G432" s="93" t="n"/>
      <c r="H432" s="93" t="n"/>
      <c r="I432" s="93" t="n"/>
      <c r="J432" s="93" t="n"/>
      <c r="K432" s="93" t="n"/>
      <c r="L432" s="93" t="n"/>
      <c r="M432" s="63" t="n"/>
      <c r="N432" s="63" t="n"/>
    </row>
    <row outlineLevel="0" r="433">
      <c r="A433" s="187" t="s">
        <v>21</v>
      </c>
      <c r="B433" s="188" t="s"/>
      <c r="C433" s="189" t="n"/>
      <c r="D433" s="189" t="n"/>
      <c r="E433" s="93" t="n"/>
      <c r="F433" s="93" t="n"/>
      <c r="G433" s="93" t="n"/>
      <c r="H433" s="93" t="n"/>
      <c r="I433" s="93" t="n"/>
      <c r="J433" s="93" t="n"/>
      <c r="K433" s="93" t="n"/>
      <c r="L433" s="93" t="n"/>
      <c r="M433" s="63" t="n"/>
      <c r="N433" s="63" t="n"/>
    </row>
    <row outlineLevel="0" r="434">
      <c r="A434" s="88" t="s">
        <v>272</v>
      </c>
      <c r="B434" s="89" t="s">
        <v>273</v>
      </c>
      <c r="C434" s="90" t="n"/>
      <c r="D434" s="90" t="n"/>
      <c r="E434" s="88" t="s">
        <v>274</v>
      </c>
      <c r="F434" s="88" t="n">
        <v>152</v>
      </c>
      <c r="G434" s="88" t="n">
        <v>152</v>
      </c>
      <c r="H434" s="88" t="n"/>
      <c r="I434" s="88" t="n">
        <v>25.38</v>
      </c>
      <c r="J434" s="88" t="n">
        <v>13.7</v>
      </c>
      <c r="K434" s="88" t="n">
        <v>3.04</v>
      </c>
      <c r="L434" s="88" t="n">
        <v>241.7</v>
      </c>
      <c r="M434" s="63" t="n">
        <v>310</v>
      </c>
      <c r="N434" s="63" t="n">
        <f aca="false" ca="false" dt2D="false" dtr="false" t="normal">F434*M434/1000</f>
        <v>47.12</v>
      </c>
    </row>
    <row outlineLevel="0" r="435">
      <c r="A435" s="88" t="n"/>
      <c r="B435" s="91" t="s"/>
      <c r="C435" s="92" t="n"/>
      <c r="D435" s="92" t="n"/>
      <c r="E435" s="88" t="s">
        <v>73</v>
      </c>
      <c r="F435" s="88" t="n">
        <v>20</v>
      </c>
      <c r="G435" s="88" t="n">
        <v>20</v>
      </c>
      <c r="H435" s="88" t="n"/>
      <c r="I435" s="88" t="n">
        <v>4.12</v>
      </c>
      <c r="J435" s="88" t="n">
        <v>0.44</v>
      </c>
      <c r="K435" s="88" t="n">
        <v>27.64</v>
      </c>
      <c r="L435" s="88" t="n">
        <v>133.6</v>
      </c>
      <c r="M435" s="63" t="n">
        <v>40</v>
      </c>
      <c r="N435" s="63" t="n">
        <f aca="false" ca="false" dt2D="false" dtr="false" t="normal">F435*M435/1000</f>
        <v>0.8</v>
      </c>
    </row>
    <row customHeight="true" ht="11.25" outlineLevel="0" r="436">
      <c r="A436" s="88" t="n"/>
      <c r="B436" s="89" t="n"/>
      <c r="C436" s="89" t="n">
        <v>75</v>
      </c>
      <c r="D436" s="89" t="n">
        <v>75</v>
      </c>
      <c r="E436" s="88" t="s">
        <v>104</v>
      </c>
      <c r="F436" s="88" t="n">
        <v>0.12</v>
      </c>
      <c r="G436" s="190" t="s">
        <v>275</v>
      </c>
      <c r="H436" s="88" t="n"/>
      <c r="I436" s="88" t="n">
        <v>0.63</v>
      </c>
      <c r="J436" s="88" t="n">
        <v>0.57</v>
      </c>
      <c r="K436" s="88" t="n">
        <v>0.03</v>
      </c>
      <c r="L436" s="88" t="n">
        <v>6.83</v>
      </c>
      <c r="M436" s="63" t="n">
        <v>12</v>
      </c>
      <c r="N436" s="63" t="n">
        <f aca="false" ca="false" dt2D="false" dtr="false" t="normal">F436*M436</f>
        <v>1.44</v>
      </c>
    </row>
    <row outlineLevel="0" r="437">
      <c r="A437" s="88" t="n"/>
      <c r="B437" s="89" t="n"/>
      <c r="C437" s="89" t="n"/>
      <c r="D437" s="89" t="n"/>
      <c r="E437" s="88" t="s">
        <v>276</v>
      </c>
      <c r="F437" s="191" t="n">
        <v>15</v>
      </c>
      <c r="G437" s="88" t="n">
        <v>15</v>
      </c>
      <c r="H437" s="88" t="n"/>
      <c r="I437" s="88" t="s">
        <v>29</v>
      </c>
      <c r="J437" s="88" t="n"/>
      <c r="K437" s="88" t="n">
        <v>19.96</v>
      </c>
      <c r="L437" s="88" t="n">
        <v>75.85</v>
      </c>
      <c r="M437" s="63" t="n">
        <v>80</v>
      </c>
      <c r="N437" s="63" t="n">
        <f aca="false" ca="false" dt2D="false" dtr="false" t="normal">F437*M437/1000</f>
        <v>1.2</v>
      </c>
    </row>
    <row outlineLevel="0" r="438">
      <c r="A438" s="88" t="s">
        <v>113</v>
      </c>
      <c r="B438" s="89" t="s">
        <v>277</v>
      </c>
      <c r="C438" s="90" t="n"/>
      <c r="D438" s="90" t="n"/>
      <c r="E438" s="88" t="s">
        <v>278</v>
      </c>
      <c r="F438" s="88" t="n">
        <v>1</v>
      </c>
      <c r="G438" s="88" t="n"/>
      <c r="H438" s="88" t="n"/>
      <c r="I438" s="88" t="n"/>
      <c r="J438" s="88" t="n"/>
      <c r="K438" s="88" t="n"/>
      <c r="L438" s="88" t="n"/>
      <c r="M438" s="63" t="n">
        <v>688</v>
      </c>
      <c r="N438" s="63" t="n">
        <f aca="false" ca="false" dt2D="false" dtr="false" t="normal">F438*M438/1000</f>
        <v>0.688</v>
      </c>
    </row>
    <row outlineLevel="0" r="439">
      <c r="A439" s="88" t="n"/>
      <c r="B439" s="91" t="s"/>
      <c r="C439" s="92" t="n">
        <v>200</v>
      </c>
      <c r="D439" s="92" t="n">
        <v>200</v>
      </c>
      <c r="E439" s="88" t="s">
        <v>114</v>
      </c>
      <c r="F439" s="88" t="n">
        <v>100</v>
      </c>
      <c r="G439" s="88" t="n"/>
      <c r="H439" s="88" t="n"/>
      <c r="I439" s="88" t="n">
        <v>2.82</v>
      </c>
      <c r="J439" s="88" t="n">
        <v>3.2</v>
      </c>
      <c r="K439" s="88" t="n">
        <v>4.73</v>
      </c>
      <c r="L439" s="88" t="n">
        <v>58</v>
      </c>
      <c r="M439" s="63" t="n">
        <v>65</v>
      </c>
      <c r="N439" s="63" t="n">
        <f aca="false" ca="false" dt2D="false" dtr="false" t="normal">F439*M439/1000</f>
        <v>6.5</v>
      </c>
    </row>
    <row outlineLevel="0" r="440">
      <c r="A440" s="88" t="n"/>
      <c r="B440" s="89" t="n"/>
      <c r="C440" s="89" t="n"/>
      <c r="D440" s="89" t="n"/>
      <c r="E440" s="88" t="s">
        <v>28</v>
      </c>
      <c r="F440" s="88" t="n">
        <v>15</v>
      </c>
      <c r="G440" s="88" t="n"/>
      <c r="H440" s="88" t="n"/>
      <c r="I440" s="88" t="n"/>
      <c r="J440" s="88" t="n"/>
      <c r="K440" s="88" t="n">
        <v>19.96</v>
      </c>
      <c r="L440" s="88" t="n">
        <v>75.8</v>
      </c>
      <c r="M440" s="63" t="n">
        <v>80</v>
      </c>
      <c r="N440" s="63" t="n">
        <f aca="false" ca="false" dt2D="false" dtr="false" t="normal">F440*M440/1000</f>
        <v>1.2</v>
      </c>
    </row>
    <row outlineLevel="0" r="441">
      <c r="A441" s="88" t="s">
        <v>22</v>
      </c>
      <c r="B441" s="89" t="s">
        <v>279</v>
      </c>
      <c r="C441" s="90" t="n"/>
      <c r="D441" s="90" t="n"/>
      <c r="E441" s="88" t="s">
        <v>24</v>
      </c>
      <c r="F441" s="88" t="n">
        <v>33.3</v>
      </c>
      <c r="G441" s="88" t="n"/>
      <c r="H441" s="88" t="n"/>
      <c r="I441" s="88" t="n">
        <v>2.49</v>
      </c>
      <c r="J441" s="88" t="n">
        <v>0.16</v>
      </c>
      <c r="K441" s="88" t="n">
        <v>21.2</v>
      </c>
      <c r="L441" s="88" t="n">
        <v>105.4</v>
      </c>
      <c r="M441" s="63" t="n">
        <v>90</v>
      </c>
      <c r="N441" s="63" t="n">
        <f aca="false" ca="false" dt2D="false" dtr="false" t="normal">F441*M441/1000</f>
        <v>2.997</v>
      </c>
    </row>
    <row outlineLevel="0" r="442">
      <c r="A442" s="88" t="n"/>
      <c r="B442" s="91" t="s"/>
      <c r="C442" s="92" t="s">
        <v>435</v>
      </c>
      <c r="D442" s="92" t="s">
        <v>269</v>
      </c>
      <c r="E442" s="88" t="s">
        <v>114</v>
      </c>
      <c r="F442" s="88" t="n">
        <v>73.8</v>
      </c>
      <c r="G442" s="88" t="n"/>
      <c r="H442" s="88" t="n"/>
      <c r="I442" s="88" t="n">
        <v>2.06</v>
      </c>
      <c r="J442" s="88" t="n">
        <v>7.82</v>
      </c>
      <c r="K442" s="88" t="n">
        <v>3.49</v>
      </c>
      <c r="L442" s="88" t="n">
        <v>38.38</v>
      </c>
      <c r="M442" s="63" t="n">
        <v>65</v>
      </c>
      <c r="N442" s="63" t="n">
        <f aca="false" ca="false" dt2D="false" dtr="false" t="normal">F442*M442/1000</f>
        <v>4.797</v>
      </c>
    </row>
    <row outlineLevel="0" r="443">
      <c r="A443" s="88" t="n"/>
      <c r="B443" s="89" t="n"/>
      <c r="C443" s="89" t="n"/>
      <c r="D443" s="89" t="n"/>
      <c r="E443" s="88" t="s">
        <v>28</v>
      </c>
      <c r="F443" s="88" t="n">
        <v>7.5</v>
      </c>
      <c r="G443" s="88" t="n"/>
      <c r="H443" s="88" t="n"/>
      <c r="I443" s="88" t="s">
        <v>29</v>
      </c>
      <c r="J443" s="88" t="s">
        <v>29</v>
      </c>
      <c r="K443" s="88" t="n">
        <v>7.48</v>
      </c>
      <c r="L443" s="88" t="n">
        <v>28.42</v>
      </c>
      <c r="M443" s="63" t="n">
        <v>80</v>
      </c>
      <c r="N443" s="63" t="n">
        <f aca="false" ca="false" dt2D="false" dtr="false" t="normal">F443*M443/1000</f>
        <v>0.6</v>
      </c>
    </row>
    <row outlineLevel="0" r="444">
      <c r="A444" s="88" t="n"/>
      <c r="B444" s="89" t="n"/>
      <c r="C444" s="89" t="n"/>
      <c r="D444" s="89" t="n"/>
      <c r="E444" s="88" t="s">
        <v>30</v>
      </c>
      <c r="F444" s="88" t="n">
        <v>0.06</v>
      </c>
      <c r="G444" s="88" t="n"/>
      <c r="H444" s="88" t="n"/>
      <c r="I444" s="88" t="s">
        <v>29</v>
      </c>
      <c r="J444" s="88" t="s">
        <v>29</v>
      </c>
      <c r="K444" s="88" t="s">
        <v>29</v>
      </c>
      <c r="L444" s="88" t="s">
        <v>29</v>
      </c>
      <c r="M444" s="63" t="n">
        <v>16</v>
      </c>
      <c r="N444" s="63" t="n">
        <f aca="false" ca="false" dt2D="false" dtr="false" t="normal">F444*M444/1000</f>
        <v>0.00096</v>
      </c>
    </row>
    <row outlineLevel="0" r="445">
      <c r="A445" s="88" t="n"/>
      <c r="B445" s="89" t="n"/>
      <c r="C445" s="89" t="n"/>
      <c r="D445" s="89" t="n"/>
      <c r="E445" s="88" t="s">
        <v>31</v>
      </c>
      <c r="F445" s="88" t="n">
        <v>5</v>
      </c>
      <c r="G445" s="88" t="n"/>
      <c r="H445" s="88" t="n"/>
      <c r="I445" s="88" t="n">
        <v>0.04</v>
      </c>
      <c r="J445" s="88" t="n">
        <v>3.63</v>
      </c>
      <c r="K445" s="88" t="n">
        <v>13.2</v>
      </c>
      <c r="L445" s="88" t="n">
        <v>28.43</v>
      </c>
      <c r="M445" s="63" t="n">
        <v>670</v>
      </c>
      <c r="N445" s="63" t="n">
        <f aca="false" ca="false" dt2D="false" dtr="false" t="normal">F445*M445/1000</f>
        <v>3.35</v>
      </c>
    </row>
    <row outlineLevel="0" r="446">
      <c r="A446" s="83" t="n"/>
      <c r="B446" s="84" t="s">
        <v>37</v>
      </c>
      <c r="C446" s="102" t="n">
        <v>70</v>
      </c>
      <c r="D446" s="102" t="n">
        <v>90</v>
      </c>
      <c r="E446" s="83" t="s">
        <v>38</v>
      </c>
      <c r="F446" s="83" t="n">
        <v>80</v>
      </c>
      <c r="G446" s="83" t="n">
        <v>80</v>
      </c>
      <c r="H446" s="85" t="n"/>
      <c r="I446" s="83" t="n">
        <v>6.96</v>
      </c>
      <c r="J446" s="83" t="n">
        <v>1.2</v>
      </c>
      <c r="K446" s="83" t="n">
        <v>32.96</v>
      </c>
      <c r="L446" s="83" t="n">
        <v>181</v>
      </c>
      <c r="M446" s="63" t="n">
        <v>60</v>
      </c>
      <c r="N446" s="63" t="n">
        <f aca="false" ca="false" dt2D="false" dtr="false" t="normal">F446*M446/1000</f>
        <v>4.8</v>
      </c>
    </row>
    <row outlineLevel="0" r="447">
      <c r="A447" s="83" t="n"/>
      <c r="B447" s="87" t="s"/>
      <c r="C447" s="103" t="n">
        <v>10</v>
      </c>
      <c r="D447" s="103" t="n">
        <v>10</v>
      </c>
      <c r="E447" s="83" t="s">
        <v>39</v>
      </c>
      <c r="F447" s="83" t="n">
        <v>10</v>
      </c>
      <c r="G447" s="83" t="n"/>
      <c r="H447" s="85" t="n"/>
      <c r="I447" s="83" t="n">
        <v>2.68</v>
      </c>
      <c r="J447" s="83" t="n">
        <v>2.57</v>
      </c>
      <c r="K447" s="83" t="s">
        <v>29</v>
      </c>
      <c r="L447" s="83" t="n">
        <v>33.79</v>
      </c>
      <c r="M447" s="63" t="n">
        <v>650</v>
      </c>
      <c r="N447" s="63" t="n">
        <f aca="false" ca="false" dt2D="false" dtr="false" t="normal">F447*M447/1000</f>
        <v>6.5</v>
      </c>
    </row>
    <row outlineLevel="0" r="448">
      <c r="A448" s="83" t="n"/>
      <c r="B448" s="84" t="n"/>
      <c r="C448" s="84" t="n">
        <v>10</v>
      </c>
      <c r="D448" s="84" t="n">
        <v>10</v>
      </c>
      <c r="E448" s="83" t="s">
        <v>40</v>
      </c>
      <c r="F448" s="83" t="n">
        <v>10</v>
      </c>
      <c r="G448" s="83" t="n"/>
      <c r="H448" s="85" t="n"/>
      <c r="I448" s="83" t="n">
        <v>0.08</v>
      </c>
      <c r="J448" s="83" t="n">
        <v>7.25</v>
      </c>
      <c r="K448" s="83" t="n">
        <v>0.26</v>
      </c>
      <c r="L448" s="83" t="n">
        <v>66.1</v>
      </c>
      <c r="M448" s="63" t="n">
        <v>670</v>
      </c>
      <c r="N448" s="63" t="n">
        <f aca="false" ca="false" dt2D="false" dtr="false" t="normal">F448*M448/1000</f>
        <v>6.7</v>
      </c>
    </row>
    <row ht="22.5" outlineLevel="0" r="449">
      <c r="A449" s="88" t="n"/>
      <c r="B449" s="89" t="s">
        <v>115</v>
      </c>
      <c r="C449" s="89" t="n">
        <v>120</v>
      </c>
      <c r="D449" s="89" t="n">
        <v>120</v>
      </c>
      <c r="E449" s="88" t="s">
        <v>116</v>
      </c>
      <c r="F449" s="88" t="n">
        <v>120</v>
      </c>
      <c r="G449" s="88" t="n">
        <v>120</v>
      </c>
      <c r="H449" s="88" t="n">
        <v>120</v>
      </c>
      <c r="I449" s="88" t="n">
        <v>1.8</v>
      </c>
      <c r="J449" s="88" t="n">
        <v>0.084</v>
      </c>
      <c r="K449" s="88" t="n">
        <v>17.2</v>
      </c>
      <c r="L449" s="88" t="n">
        <v>74.8</v>
      </c>
      <c r="M449" s="63" t="n">
        <v>170</v>
      </c>
      <c r="N449" s="63" t="n">
        <f aca="false" ca="false" dt2D="false" dtr="false" t="normal">F449*M449/1000</f>
        <v>20.4</v>
      </c>
    </row>
    <row outlineLevel="0" r="450">
      <c r="A450" s="83" t="s">
        <v>45</v>
      </c>
      <c r="B450" s="84" t="s">
        <v>390</v>
      </c>
      <c r="C450" s="84" t="n">
        <v>100</v>
      </c>
      <c r="D450" s="84" t="n">
        <v>100</v>
      </c>
      <c r="E450" s="83" t="s">
        <v>390</v>
      </c>
      <c r="F450" s="83" t="n">
        <v>200</v>
      </c>
      <c r="G450" s="83" t="n">
        <v>100</v>
      </c>
      <c r="H450" s="85" t="n">
        <v>100</v>
      </c>
      <c r="I450" s="83" t="n"/>
      <c r="J450" s="83" t="n"/>
      <c r="K450" s="83" t="n">
        <v>19</v>
      </c>
      <c r="L450" s="83" t="n">
        <v>75</v>
      </c>
      <c r="M450" s="63" t="n">
        <v>80</v>
      </c>
      <c r="N450" s="63" t="n">
        <f aca="false" ca="false" dt2D="false" dtr="false" t="normal">F450*M450/1000</f>
        <v>16</v>
      </c>
    </row>
    <row ht="21" outlineLevel="0" r="451">
      <c r="A451" s="88" t="n"/>
      <c r="B451" s="187" t="s">
        <v>47</v>
      </c>
      <c r="C451" s="187" t="n"/>
      <c r="D451" s="187" t="n"/>
      <c r="E451" s="88" t="n"/>
      <c r="F451" s="88" t="n"/>
      <c r="G451" s="88" t="n"/>
      <c r="H451" s="88" t="n"/>
      <c r="I451" s="192" t="e">
        <f aca="false" ca="false" dt2D="false" dtr="false" t="normal">#REF!+#REF!+#REF!+#REF!+#REF!</f>
        <v>#REF!</v>
      </c>
      <c r="J451" s="192" t="e">
        <f aca="false" ca="false" dt2D="false" dtr="false" t="normal">#REF!+#REF!+#REF!+#REF!+#REF!</f>
        <v>#REF!</v>
      </c>
      <c r="K451" s="192" t="e">
        <f aca="false" ca="false" dt2D="false" dtr="false" t="normal">#REF!+#REF!+#REF!+#REF!+#REF!</f>
        <v>#REF!</v>
      </c>
      <c r="L451" s="192" t="e">
        <f aca="false" ca="false" dt2D="false" dtr="false" t="normal">#REF!+#REF!+#REF!+#REF!+#REF!</f>
        <v>#REF!</v>
      </c>
      <c r="M451" s="192" t="n"/>
      <c r="N451" s="79" t="n">
        <f aca="false" ca="false" dt2D="false" dtr="false" t="normal">SUM(N434:N450)</f>
        <v>125.09296</v>
      </c>
    </row>
    <row outlineLevel="0" r="452">
      <c r="A452" s="93" t="s">
        <v>48</v>
      </c>
      <c r="B452" s="89" t="n"/>
      <c r="C452" s="89" t="n"/>
      <c r="D452" s="89" t="n"/>
      <c r="E452" s="88" t="n"/>
      <c r="F452" s="88" t="n"/>
      <c r="G452" s="88" t="n"/>
      <c r="H452" s="88" t="n"/>
      <c r="I452" s="88" t="n"/>
      <c r="J452" s="88" t="n"/>
      <c r="K452" s="88" t="n"/>
      <c r="L452" s="193" t="s">
        <v>29</v>
      </c>
      <c r="M452" s="63" t="n"/>
      <c r="N452" s="63" t="n"/>
    </row>
    <row outlineLevel="0" r="453">
      <c r="A453" s="88" t="s">
        <v>280</v>
      </c>
      <c r="B453" s="89" t="s">
        <v>281</v>
      </c>
      <c r="C453" s="90" t="n"/>
      <c r="D453" s="90" t="n"/>
      <c r="E453" s="88" t="s">
        <v>59</v>
      </c>
      <c r="F453" s="88" t="n">
        <v>116</v>
      </c>
      <c r="G453" s="88" t="n">
        <v>84</v>
      </c>
      <c r="H453" s="88" t="n"/>
      <c r="I453" s="191" t="n">
        <v>2.32</v>
      </c>
      <c r="J453" s="88" t="n">
        <v>0.33</v>
      </c>
      <c r="K453" s="88" t="n">
        <v>14.69</v>
      </c>
      <c r="L453" s="193" t="n">
        <v>66.82</v>
      </c>
      <c r="M453" s="63" t="n">
        <v>35</v>
      </c>
      <c r="N453" s="63" t="n">
        <f aca="false" ca="false" dt2D="false" dtr="false" t="normal">F453*M453/1000</f>
        <v>4.06</v>
      </c>
    </row>
    <row outlineLevel="0" r="454">
      <c r="A454" s="88" t="n"/>
      <c r="B454" s="194" t="s"/>
      <c r="C454" s="195" t="n">
        <v>80</v>
      </c>
      <c r="D454" s="195" t="n">
        <v>120</v>
      </c>
      <c r="E454" s="88" t="s">
        <v>60</v>
      </c>
      <c r="F454" s="88" t="n">
        <v>20.2</v>
      </c>
      <c r="G454" s="88" t="n">
        <v>17</v>
      </c>
      <c r="H454" s="88" t="n"/>
      <c r="I454" s="88" t="n">
        <v>0.34</v>
      </c>
      <c r="J454" s="88" t="s">
        <v>29</v>
      </c>
      <c r="K454" s="88" t="n">
        <v>8.26</v>
      </c>
      <c r="L454" s="193" t="n">
        <v>8.26</v>
      </c>
      <c r="M454" s="63" t="n">
        <v>40</v>
      </c>
      <c r="N454" s="63" t="n">
        <f aca="false" ca="false" dt2D="false" dtr="false" t="normal">F454*M454/1000</f>
        <v>0.808</v>
      </c>
    </row>
    <row customHeight="true" ht="12.75" outlineLevel="0" r="455">
      <c r="A455" s="88" t="n"/>
      <c r="B455" s="91" t="s"/>
      <c r="C455" s="92" t="n"/>
      <c r="D455" s="92" t="n"/>
      <c r="E455" s="88" t="s">
        <v>69</v>
      </c>
      <c r="F455" s="88" t="n">
        <v>10</v>
      </c>
      <c r="G455" s="88" t="n">
        <v>10</v>
      </c>
      <c r="H455" s="88" t="n"/>
      <c r="I455" s="88" t="s">
        <v>29</v>
      </c>
      <c r="J455" s="88" t="n">
        <v>9.98</v>
      </c>
      <c r="K455" s="88" t="s">
        <v>29</v>
      </c>
      <c r="L455" s="191" t="n">
        <v>89.9</v>
      </c>
      <c r="M455" s="63" t="n">
        <v>140</v>
      </c>
      <c r="N455" s="63" t="n">
        <f aca="false" ca="false" dt2D="false" dtr="false" t="normal">F455*M455/1000</f>
        <v>1.4</v>
      </c>
    </row>
    <row outlineLevel="0" r="456">
      <c r="A456" s="88" t="n"/>
      <c r="B456" s="89" t="n"/>
      <c r="C456" s="89" t="n"/>
      <c r="D456" s="89" t="n"/>
      <c r="E456" s="88" t="s">
        <v>30</v>
      </c>
      <c r="F456" s="88" t="n">
        <v>1</v>
      </c>
      <c r="G456" s="88" t="n">
        <v>1</v>
      </c>
      <c r="H456" s="88" t="n"/>
      <c r="I456" s="88" t="s">
        <v>29</v>
      </c>
      <c r="J456" s="88" t="s">
        <v>29</v>
      </c>
      <c r="K456" s="88" t="s">
        <v>29</v>
      </c>
      <c r="L456" s="193" t="n">
        <v>13.5</v>
      </c>
      <c r="M456" s="63" t="n">
        <v>16</v>
      </c>
      <c r="N456" s="63" t="n">
        <f aca="false" ca="false" dt2D="false" dtr="false" t="normal">F456*M456/1000</f>
        <v>0.016</v>
      </c>
    </row>
    <row outlineLevel="0" r="457">
      <c r="A457" s="88" t="n"/>
      <c r="B457" s="89" t="n"/>
      <c r="C457" s="89" t="n"/>
      <c r="D457" s="89" t="n"/>
      <c r="E457" s="88" t="s">
        <v>61</v>
      </c>
      <c r="F457" s="88" t="n">
        <v>31.3</v>
      </c>
      <c r="G457" s="88" t="n">
        <v>25</v>
      </c>
      <c r="H457" s="88" t="n"/>
      <c r="I457" s="88" t="n">
        <v>0.25</v>
      </c>
      <c r="J457" s="88" t="n">
        <v>0.03</v>
      </c>
      <c r="K457" s="88" t="n">
        <v>0.71</v>
      </c>
      <c r="L457" s="88" t="n">
        <v>3.3</v>
      </c>
      <c r="M457" s="63" t="n">
        <v>137</v>
      </c>
      <c r="N457" s="63" t="n">
        <f aca="false" ca="false" dt2D="false" dtr="false" t="normal">F457*M457/1000</f>
        <v>4.2881</v>
      </c>
    </row>
    <row outlineLevel="0" r="458">
      <c r="A458" s="88" t="n"/>
      <c r="B458" s="89" t="n"/>
      <c r="C458" s="89" t="n"/>
      <c r="D458" s="89" t="n"/>
      <c r="E458" s="88" t="s">
        <v>51</v>
      </c>
      <c r="F458" s="88" t="n">
        <v>12.6</v>
      </c>
      <c r="G458" s="88" t="n">
        <v>10</v>
      </c>
      <c r="H458" s="88" t="n"/>
      <c r="I458" s="88" t="n">
        <v>0.13</v>
      </c>
      <c r="J458" s="88" t="n">
        <v>0.01</v>
      </c>
      <c r="K458" s="88" t="n">
        <v>0.71</v>
      </c>
      <c r="L458" s="88" t="n">
        <v>4.1</v>
      </c>
      <c r="M458" s="63" t="n">
        <v>45</v>
      </c>
      <c r="N458" s="63" t="n">
        <f aca="false" ca="false" dt2D="false" dtr="false" t="normal">F458*M458/1000</f>
        <v>0.567</v>
      </c>
    </row>
    <row outlineLevel="0" r="459">
      <c r="A459" s="83" t="s">
        <v>220</v>
      </c>
      <c r="B459" s="84" t="s">
        <v>221</v>
      </c>
      <c r="C459" s="84" t="n"/>
      <c r="D459" s="84" t="n"/>
      <c r="E459" s="83" t="s">
        <v>57</v>
      </c>
      <c r="F459" s="83" t="n">
        <v>62.5</v>
      </c>
      <c r="G459" s="83" t="n">
        <v>50</v>
      </c>
      <c r="H459" s="85" t="n"/>
      <c r="I459" s="83" t="n">
        <v>0.15</v>
      </c>
      <c r="J459" s="83" t="n">
        <v>0.05</v>
      </c>
      <c r="K459" s="83" t="n">
        <v>2.85</v>
      </c>
      <c r="L459" s="83" t="n">
        <v>13.5</v>
      </c>
      <c r="M459" s="63" t="n">
        <v>40</v>
      </c>
      <c r="N459" s="63" t="n">
        <f aca="false" ca="false" dt2D="false" dtr="false" t="normal">F459*M459/1000</f>
        <v>2.5</v>
      </c>
    </row>
    <row ht="22.5" outlineLevel="0" r="460">
      <c r="A460" s="83" t="n"/>
      <c r="B460" s="87" t="s"/>
      <c r="C460" s="84" t="s">
        <v>58</v>
      </c>
      <c r="D460" s="84" t="s">
        <v>58</v>
      </c>
      <c r="E460" s="83" t="s">
        <v>51</v>
      </c>
      <c r="F460" s="83" t="n">
        <v>12.5</v>
      </c>
      <c r="G460" s="83" t="n">
        <v>10</v>
      </c>
      <c r="H460" s="85" t="n"/>
      <c r="I460" s="83" t="n">
        <v>0.12</v>
      </c>
      <c r="J460" s="83" t="n">
        <v>0.05</v>
      </c>
      <c r="K460" s="83" t="n">
        <v>6.3</v>
      </c>
      <c r="L460" s="83" t="n">
        <v>3.4</v>
      </c>
      <c r="M460" s="63" t="n">
        <v>45</v>
      </c>
      <c r="N460" s="63" t="n">
        <f aca="false" ca="false" dt2D="false" dtr="false" t="normal">F460*M460/1000</f>
        <v>0.5625</v>
      </c>
    </row>
    <row outlineLevel="0" r="461">
      <c r="A461" s="83" t="n"/>
      <c r="B461" s="84" t="n"/>
      <c r="C461" s="84" t="n"/>
      <c r="D461" s="84" t="n"/>
      <c r="E461" s="83" t="s">
        <v>60</v>
      </c>
      <c r="F461" s="83" t="n">
        <v>12</v>
      </c>
      <c r="G461" s="83" t="n">
        <v>10</v>
      </c>
      <c r="H461" s="85" t="n"/>
      <c r="I461" s="83" t="n">
        <v>0.6</v>
      </c>
      <c r="J461" s="83" t="n">
        <v>0.12</v>
      </c>
      <c r="K461" s="83" t="n">
        <v>4.89</v>
      </c>
      <c r="L461" s="83" t="n">
        <v>24.6</v>
      </c>
      <c r="M461" s="63" t="n">
        <v>40</v>
      </c>
      <c r="N461" s="63" t="n">
        <f aca="false" ca="false" dt2D="false" dtr="false" t="normal">F461*M461/1000</f>
        <v>0.48</v>
      </c>
    </row>
    <row outlineLevel="0" r="462">
      <c r="A462" s="83" t="n"/>
      <c r="B462" s="84" t="n"/>
      <c r="C462" s="84" t="n"/>
      <c r="D462" s="84" t="n"/>
      <c r="E462" s="83" t="s">
        <v>59</v>
      </c>
      <c r="F462" s="83" t="n">
        <v>40</v>
      </c>
      <c r="G462" s="83" t="n">
        <v>30</v>
      </c>
      <c r="H462" s="85" t="n"/>
      <c r="I462" s="83" t="n">
        <v>0.8</v>
      </c>
      <c r="J462" s="83" t="n">
        <v>0.11</v>
      </c>
      <c r="K462" s="83" t="n">
        <v>0.37</v>
      </c>
      <c r="L462" s="83" t="n">
        <v>23.04</v>
      </c>
      <c r="M462" s="63" t="n">
        <v>35</v>
      </c>
      <c r="N462" s="63" t="n">
        <f aca="false" ca="false" dt2D="false" dtr="false" t="normal">F462*M462/1000</f>
        <v>1.4</v>
      </c>
    </row>
    <row outlineLevel="0" r="463">
      <c r="A463" s="83" t="n"/>
      <c r="B463" s="84" t="n"/>
      <c r="C463" s="84" t="n"/>
      <c r="D463" s="84" t="n"/>
      <c r="E463" s="83" t="s">
        <v>392</v>
      </c>
      <c r="F463" s="83" t="n">
        <v>5</v>
      </c>
      <c r="G463" s="83" t="n">
        <v>5</v>
      </c>
      <c r="H463" s="85" t="n"/>
      <c r="I463" s="83" t="n"/>
      <c r="J463" s="83" t="n"/>
      <c r="K463" s="83" t="n"/>
      <c r="L463" s="83" t="n"/>
      <c r="M463" s="63" t="n">
        <v>175</v>
      </c>
      <c r="N463" s="63" t="n">
        <f aca="false" ca="false" dt2D="false" dtr="false" t="normal">F463*M463/1000</f>
        <v>0.875</v>
      </c>
    </row>
    <row outlineLevel="0" r="464">
      <c r="A464" s="83" t="n"/>
      <c r="B464" s="84" t="n"/>
      <c r="C464" s="84" t="n"/>
      <c r="D464" s="84" t="n"/>
      <c r="E464" s="83" t="s">
        <v>69</v>
      </c>
      <c r="F464" s="83" t="n">
        <v>5</v>
      </c>
      <c r="G464" s="83" t="n">
        <v>5</v>
      </c>
      <c r="H464" s="85" t="n"/>
      <c r="I464" s="83" t="n"/>
      <c r="J464" s="83" t="n">
        <v>4.99</v>
      </c>
      <c r="K464" s="83" t="n"/>
      <c r="L464" s="83" t="n">
        <v>44.95</v>
      </c>
      <c r="M464" s="63" t="n">
        <v>140</v>
      </c>
      <c r="N464" s="63" t="n">
        <f aca="false" ca="false" dt2D="false" dtr="false" t="normal">F464*M464/1000</f>
        <v>0.7</v>
      </c>
    </row>
    <row outlineLevel="0" r="465">
      <c r="A465" s="83" t="n"/>
      <c r="B465" s="84" t="n"/>
      <c r="C465" s="84" t="n"/>
      <c r="D465" s="84" t="n"/>
      <c r="E465" s="83" t="s">
        <v>30</v>
      </c>
      <c r="F465" s="83" t="n">
        <v>1</v>
      </c>
      <c r="G465" s="83" t="n"/>
      <c r="H465" s="85" t="n"/>
      <c r="I465" s="83" t="n">
        <v>0.8</v>
      </c>
      <c r="J465" s="83" t="n">
        <v>0.2</v>
      </c>
      <c r="K465" s="83" t="n"/>
      <c r="L465" s="83" t="n">
        <v>6</v>
      </c>
      <c r="M465" s="63" t="n">
        <v>16</v>
      </c>
      <c r="N465" s="63" t="n">
        <f aca="false" ca="false" dt2D="false" dtr="false" t="normal">F465*M465/1000</f>
        <v>0.016</v>
      </c>
    </row>
    <row outlineLevel="0" r="466">
      <c r="A466" s="83" t="n"/>
      <c r="B466" s="84" t="n"/>
      <c r="C466" s="84" t="n"/>
      <c r="D466" s="84" t="n"/>
      <c r="E466" s="83" t="s">
        <v>125</v>
      </c>
      <c r="F466" s="83" t="n">
        <v>40</v>
      </c>
      <c r="G466" s="83" t="n">
        <v>40</v>
      </c>
      <c r="H466" s="85" t="n"/>
      <c r="I466" s="83" t="n">
        <v>10</v>
      </c>
      <c r="J466" s="83" t="n">
        <v>6.48</v>
      </c>
      <c r="K466" s="83" t="s">
        <v>29</v>
      </c>
      <c r="L466" s="83" t="n">
        <v>88.29</v>
      </c>
      <c r="M466" s="63" t="n">
        <v>440</v>
      </c>
      <c r="N466" s="63" t="n">
        <f aca="false" ca="false" dt2D="false" dtr="false" t="normal">F466*M466/1000</f>
        <v>17.6</v>
      </c>
    </row>
    <row outlineLevel="0" r="467">
      <c r="A467" s="83" t="n"/>
      <c r="B467" s="84" t="n"/>
      <c r="C467" s="84" t="n"/>
      <c r="D467" s="84" t="n"/>
      <c r="E467" s="83" t="s">
        <v>64</v>
      </c>
      <c r="F467" s="83" t="n">
        <v>10</v>
      </c>
      <c r="G467" s="83" t="n">
        <v>10</v>
      </c>
      <c r="H467" s="85" t="n">
        <v>10</v>
      </c>
      <c r="I467" s="83" t="n">
        <v>0.28</v>
      </c>
      <c r="J467" s="83" t="n">
        <v>2</v>
      </c>
      <c r="K467" s="83" t="n">
        <v>0.32</v>
      </c>
      <c r="L467" s="83" t="n">
        <v>20.64</v>
      </c>
      <c r="M467" s="63" t="n">
        <v>192</v>
      </c>
      <c r="N467" s="63" t="n">
        <f aca="false" ca="false" dt2D="false" dtr="false" t="normal">F467*M467/1000</f>
        <v>1.92</v>
      </c>
    </row>
    <row ht="22.5" outlineLevel="0" r="468">
      <c r="A468" s="88" t="s">
        <v>282</v>
      </c>
      <c r="B468" s="90" t="s">
        <v>283</v>
      </c>
      <c r="C468" s="90" t="n">
        <v>50</v>
      </c>
      <c r="D468" s="90" t="n">
        <v>75</v>
      </c>
      <c r="E468" s="88" t="s">
        <v>436</v>
      </c>
      <c r="F468" s="88" t="n">
        <v>129</v>
      </c>
      <c r="G468" s="88" t="n">
        <v>75</v>
      </c>
      <c r="H468" s="88" t="n"/>
      <c r="I468" s="88" t="n">
        <v>27.4</v>
      </c>
      <c r="J468" s="88" t="n">
        <v>5.24</v>
      </c>
      <c r="K468" s="88" t="s">
        <v>29</v>
      </c>
      <c r="L468" s="88" t="n">
        <v>110</v>
      </c>
      <c r="M468" s="63" t="n">
        <v>450</v>
      </c>
      <c r="N468" s="63" t="n">
        <f aca="false" ca="false" dt2D="false" dtr="false" t="normal">F468*M468/1000</f>
        <v>58.05</v>
      </c>
    </row>
    <row outlineLevel="0" r="469">
      <c r="A469" s="88" t="n"/>
      <c r="B469" s="89" t="n"/>
      <c r="C469" s="89" t="n"/>
      <c r="D469" s="89" t="n"/>
      <c r="E469" s="88" t="s">
        <v>30</v>
      </c>
      <c r="F469" s="88" t="n">
        <v>2</v>
      </c>
      <c r="G469" s="88" t="n">
        <v>2</v>
      </c>
      <c r="H469" s="88" t="n"/>
      <c r="I469" s="88" t="s">
        <v>29</v>
      </c>
      <c r="J469" s="88" t="s">
        <v>29</v>
      </c>
      <c r="K469" s="88" t="s">
        <v>29</v>
      </c>
      <c r="L469" s="88" t="n">
        <v>47.68</v>
      </c>
      <c r="M469" s="63" t="n">
        <v>16</v>
      </c>
      <c r="N469" s="63" t="n">
        <f aca="false" ca="false" dt2D="false" dtr="false" t="normal">F469*M469/1000</f>
        <v>0.032</v>
      </c>
    </row>
    <row customHeight="true" ht="12.75" outlineLevel="0" r="470">
      <c r="A470" s="88" t="n"/>
      <c r="B470" s="89" t="n"/>
      <c r="C470" s="89" t="n"/>
      <c r="D470" s="89" t="n"/>
      <c r="E470" s="88" t="s">
        <v>69</v>
      </c>
      <c r="F470" s="88" t="n">
        <v>6</v>
      </c>
      <c r="G470" s="88" t="n">
        <v>6</v>
      </c>
      <c r="H470" s="88" t="n"/>
      <c r="I470" s="88" t="s">
        <v>29</v>
      </c>
      <c r="J470" s="88" t="n">
        <v>5.99</v>
      </c>
      <c r="K470" s="88" t="s">
        <v>29</v>
      </c>
      <c r="L470" s="88" t="n">
        <v>53.94</v>
      </c>
      <c r="M470" s="63" t="n">
        <v>140</v>
      </c>
      <c r="N470" s="63" t="n">
        <f aca="false" ca="false" dt2D="false" dtr="false" t="normal">F470*M470/1000</f>
        <v>0.84</v>
      </c>
    </row>
    <row outlineLevel="0" r="471">
      <c r="A471" s="88" t="n"/>
      <c r="B471" s="89" t="n"/>
      <c r="C471" s="89" t="n"/>
      <c r="D471" s="89" t="n"/>
      <c r="E471" s="88" t="s">
        <v>88</v>
      </c>
      <c r="F471" s="88" t="n">
        <v>6</v>
      </c>
      <c r="G471" s="88" t="n">
        <v>6</v>
      </c>
      <c r="H471" s="88" t="n"/>
      <c r="I471" s="88" t="n">
        <v>0.62</v>
      </c>
      <c r="J471" s="88" t="n">
        <v>0.06</v>
      </c>
      <c r="K471" s="88" t="n">
        <v>4.136</v>
      </c>
      <c r="L471" s="88" t="n">
        <v>20.04</v>
      </c>
      <c r="M471" s="63" t="n">
        <v>40</v>
      </c>
      <c r="N471" s="63" t="n">
        <f aca="false" ca="false" dt2D="false" dtr="false" t="normal">F471*M471/1000</f>
        <v>0.24</v>
      </c>
    </row>
    <row outlineLevel="0" r="472">
      <c r="A472" s="88" t="s">
        <v>287</v>
      </c>
      <c r="B472" s="89" t="s">
        <v>288</v>
      </c>
      <c r="C472" s="90" t="n"/>
      <c r="D472" s="90" t="n"/>
      <c r="E472" s="88" t="s">
        <v>143</v>
      </c>
      <c r="F472" s="88" t="n">
        <v>34</v>
      </c>
      <c r="G472" s="88" t="n">
        <v>34</v>
      </c>
      <c r="H472" s="88" t="n">
        <v>100</v>
      </c>
      <c r="I472" s="88" t="n">
        <v>3.5</v>
      </c>
      <c r="J472" s="88" t="n">
        <v>0.37</v>
      </c>
      <c r="K472" s="88" t="n">
        <v>23.6</v>
      </c>
      <c r="L472" s="88" t="n">
        <v>124.5</v>
      </c>
      <c r="M472" s="63" t="n">
        <v>50</v>
      </c>
      <c r="N472" s="63" t="n">
        <f aca="false" ca="false" dt2D="false" dtr="false" t="normal">F472*M472/1000</f>
        <v>1.7</v>
      </c>
    </row>
    <row outlineLevel="0" r="473">
      <c r="A473" s="88" t="n"/>
      <c r="B473" s="91" t="s"/>
      <c r="C473" s="92" t="n">
        <v>80</v>
      </c>
      <c r="D473" s="92" t="n">
        <v>120</v>
      </c>
      <c r="E473" s="88" t="s">
        <v>30</v>
      </c>
      <c r="F473" s="88" t="n">
        <v>2</v>
      </c>
      <c r="G473" s="88" t="n">
        <v>2</v>
      </c>
      <c r="H473" s="88" t="n"/>
      <c r="I473" s="88" t="s">
        <v>29</v>
      </c>
      <c r="J473" s="88" t="s">
        <v>29</v>
      </c>
      <c r="K473" s="88" t="s">
        <v>29</v>
      </c>
      <c r="L473" s="88" t="s">
        <v>29</v>
      </c>
      <c r="M473" s="63" t="n">
        <v>16</v>
      </c>
      <c r="N473" s="63" t="n">
        <f aca="false" ca="false" dt2D="false" dtr="false" t="normal">F473*M473/1000</f>
        <v>0.032</v>
      </c>
    </row>
    <row outlineLevel="0" r="474">
      <c r="A474" s="88" t="n"/>
      <c r="B474" s="89" t="n"/>
      <c r="C474" s="89" t="n"/>
      <c r="D474" s="89" t="n"/>
      <c r="E474" s="88" t="s">
        <v>31</v>
      </c>
      <c r="F474" s="88" t="n">
        <v>3.5</v>
      </c>
      <c r="G474" s="88" t="n">
        <v>3.5</v>
      </c>
      <c r="H474" s="88" t="n"/>
      <c r="I474" s="88" t="n">
        <v>0.02</v>
      </c>
      <c r="J474" s="88" t="n">
        <v>2.5</v>
      </c>
      <c r="K474" s="88" t="n">
        <v>0.04</v>
      </c>
      <c r="L474" s="88" t="n">
        <v>23.1</v>
      </c>
      <c r="M474" s="63" t="n">
        <v>670</v>
      </c>
      <c r="N474" s="63" t="n">
        <f aca="false" ca="false" dt2D="false" dtr="false" t="normal">F474*M474/1000</f>
        <v>2.345</v>
      </c>
    </row>
    <row outlineLevel="0" r="475">
      <c r="A475" s="83" t="s">
        <v>171</v>
      </c>
      <c r="B475" s="84" t="s">
        <v>172</v>
      </c>
      <c r="C475" s="102" t="n"/>
      <c r="D475" s="102" t="n"/>
      <c r="E475" s="83" t="s">
        <v>53</v>
      </c>
      <c r="F475" s="83" t="n">
        <v>25</v>
      </c>
      <c r="G475" s="83" t="n">
        <v>22</v>
      </c>
      <c r="H475" s="85" t="n"/>
      <c r="I475" s="83" t="n">
        <v>0.1</v>
      </c>
      <c r="J475" s="83" t="n">
        <v>0.09</v>
      </c>
      <c r="K475" s="83" t="n">
        <v>2.2</v>
      </c>
      <c r="L475" s="83" t="n">
        <v>9.9</v>
      </c>
      <c r="M475" s="63" t="n">
        <v>100</v>
      </c>
      <c r="N475" s="63" t="n">
        <f aca="false" ca="false" dt2D="false" dtr="false" t="normal">F475*M475/1000</f>
        <v>2.5</v>
      </c>
    </row>
    <row outlineLevel="0" r="476">
      <c r="A476" s="83" t="n"/>
      <c r="B476" s="87" t="s"/>
      <c r="C476" s="103" t="n">
        <v>200</v>
      </c>
      <c r="D476" s="103" t="n">
        <v>200</v>
      </c>
      <c r="E476" s="83" t="s">
        <v>28</v>
      </c>
      <c r="F476" s="83" t="n">
        <v>20</v>
      </c>
      <c r="G476" s="83" t="n">
        <v>20</v>
      </c>
      <c r="H476" s="85" t="n"/>
      <c r="I476" s="83" t="n"/>
      <c r="J476" s="83" t="n"/>
      <c r="K476" s="83" t="n">
        <v>19.96</v>
      </c>
      <c r="L476" s="83" t="n">
        <v>75.8</v>
      </c>
      <c r="M476" s="63" t="n">
        <v>80</v>
      </c>
      <c r="N476" s="63" t="n">
        <f aca="false" ca="false" dt2D="false" dtr="false" t="normal">F476*M476/1000</f>
        <v>1.6</v>
      </c>
    </row>
    <row outlineLevel="0" r="477">
      <c r="A477" s="88" t="n"/>
      <c r="B477" s="84" t="s">
        <v>81</v>
      </c>
      <c r="C477" s="84" t="s">
        <v>82</v>
      </c>
      <c r="D477" s="84" t="s">
        <v>83</v>
      </c>
      <c r="E477" s="104" t="s">
        <v>84</v>
      </c>
      <c r="F477" s="104" t="n">
        <v>40</v>
      </c>
      <c r="G477" s="104" t="n">
        <v>40</v>
      </c>
      <c r="H477" s="88" t="n">
        <v>40</v>
      </c>
      <c r="I477" s="83" t="n">
        <v>3.48</v>
      </c>
      <c r="J477" s="83" t="n">
        <v>0.6</v>
      </c>
      <c r="K477" s="83" t="n">
        <v>16</v>
      </c>
      <c r="L477" s="83" t="n">
        <v>83.6</v>
      </c>
      <c r="M477" s="63" t="n">
        <v>60</v>
      </c>
      <c r="N477" s="63" t="n">
        <f aca="false" ca="false" dt2D="false" dtr="false" t="normal">F477*M477/1000</f>
        <v>2.4</v>
      </c>
    </row>
    <row outlineLevel="0" r="478">
      <c r="A478" s="88" t="n"/>
      <c r="B478" s="84" t="n"/>
      <c r="C478" s="84" t="n"/>
      <c r="D478" s="84" t="n"/>
      <c r="E478" s="83" t="s">
        <v>85</v>
      </c>
      <c r="F478" s="83" t="n">
        <v>80</v>
      </c>
      <c r="G478" s="83" t="n">
        <v>80</v>
      </c>
      <c r="H478" s="85" t="n">
        <v>80</v>
      </c>
      <c r="I478" s="83" t="n">
        <v>5.28</v>
      </c>
      <c r="J478" s="83" t="n">
        <v>0.96</v>
      </c>
      <c r="K478" s="83" t="n">
        <v>28.24</v>
      </c>
      <c r="L478" s="83" t="n">
        <v>144.8</v>
      </c>
      <c r="M478" s="63" t="n">
        <v>51</v>
      </c>
      <c r="N478" s="63" t="n">
        <f aca="false" ca="false" dt2D="false" dtr="false" t="normal">F478*M478/1000</f>
        <v>4.08</v>
      </c>
    </row>
    <row outlineLevel="0" r="479">
      <c r="A479" s="88" t="s">
        <v>261</v>
      </c>
      <c r="B479" s="89" t="s">
        <v>289</v>
      </c>
      <c r="C479" s="90" t="n"/>
      <c r="D479" s="90" t="n"/>
      <c r="E479" s="88" t="s">
        <v>136</v>
      </c>
      <c r="F479" s="88" t="n">
        <v>1.74</v>
      </c>
      <c r="G479" s="88" t="n"/>
      <c r="H479" s="88" t="n"/>
      <c r="I479" s="88" t="n">
        <v>0.17</v>
      </c>
      <c r="J479" s="88" t="n">
        <v>0.02</v>
      </c>
      <c r="K479" s="88" t="n">
        <v>1.19</v>
      </c>
      <c r="L479" s="88" t="n">
        <v>6.81</v>
      </c>
      <c r="M479" s="63" t="n">
        <v>40</v>
      </c>
      <c r="N479" s="63" t="n">
        <f aca="false" ca="false" dt2D="false" dtr="false" t="normal">F479*M479/1000</f>
        <v>0.0696</v>
      </c>
    </row>
    <row outlineLevel="0" r="480">
      <c r="A480" s="88" t="n"/>
      <c r="B480" s="91" t="s"/>
      <c r="C480" s="92" t="n">
        <v>75</v>
      </c>
      <c r="D480" s="92" t="n">
        <v>75</v>
      </c>
      <c r="E480" s="88" t="s">
        <v>73</v>
      </c>
      <c r="F480" s="88" t="n">
        <v>37</v>
      </c>
      <c r="G480" s="88" t="n"/>
      <c r="H480" s="88" t="n"/>
      <c r="I480" s="88" t="n">
        <v>3.81</v>
      </c>
      <c r="J480" s="88" t="n">
        <v>0.4</v>
      </c>
      <c r="K480" s="88" t="n">
        <v>25.48</v>
      </c>
      <c r="L480" s="88" t="n">
        <v>123.6</v>
      </c>
      <c r="M480" s="63" t="n">
        <v>40</v>
      </c>
      <c r="N480" s="63" t="n">
        <f aca="false" ca="false" dt2D="false" dtr="false" t="normal">F480*M480/1000</f>
        <v>1.48</v>
      </c>
    </row>
    <row outlineLevel="0" r="481">
      <c r="A481" s="88" t="n"/>
      <c r="B481" s="89" t="n"/>
      <c r="C481" s="89" t="n"/>
      <c r="D481" s="89" t="n"/>
      <c r="E481" s="88" t="s">
        <v>28</v>
      </c>
      <c r="F481" s="88" t="n">
        <v>20</v>
      </c>
      <c r="G481" s="88" t="n"/>
      <c r="H481" s="88" t="n"/>
      <c r="I481" s="88" t="s">
        <v>29</v>
      </c>
      <c r="J481" s="88" t="s">
        <v>29</v>
      </c>
      <c r="K481" s="88" t="n">
        <v>19.96</v>
      </c>
      <c r="L481" s="88" t="n">
        <v>75.8</v>
      </c>
      <c r="M481" s="63" t="n">
        <v>80</v>
      </c>
      <c r="N481" s="63" t="n">
        <f aca="false" ca="false" dt2D="false" dtr="false" t="normal">F481*M481/1000</f>
        <v>1.6</v>
      </c>
    </row>
    <row outlineLevel="0" r="482">
      <c r="A482" s="88" t="n"/>
      <c r="B482" s="89" t="n"/>
      <c r="C482" s="89" t="n"/>
      <c r="D482" s="89" t="n"/>
      <c r="E482" s="88" t="s">
        <v>31</v>
      </c>
      <c r="F482" s="88" t="n">
        <v>1.68</v>
      </c>
      <c r="G482" s="88" t="n"/>
      <c r="H482" s="88" t="n"/>
      <c r="I482" s="88" t="n">
        <v>0.01</v>
      </c>
      <c r="J482" s="88" t="n">
        <v>1.22</v>
      </c>
      <c r="K482" s="88" t="n">
        <v>0.04</v>
      </c>
      <c r="L482" s="88" t="n">
        <v>11.1</v>
      </c>
      <c r="M482" s="63" t="n">
        <v>670</v>
      </c>
      <c r="N482" s="63" t="n">
        <f aca="false" ca="false" dt2D="false" dtr="false" t="normal">F482*M482/1000</f>
        <v>1.1256</v>
      </c>
    </row>
    <row outlineLevel="0" r="483">
      <c r="A483" s="88" t="n"/>
      <c r="B483" s="89" t="n"/>
      <c r="C483" s="89" t="n"/>
      <c r="D483" s="89" t="n"/>
      <c r="E483" s="88" t="s">
        <v>104</v>
      </c>
      <c r="F483" s="88" t="n">
        <v>0.48</v>
      </c>
      <c r="G483" s="88" t="n"/>
      <c r="H483" s="88" t="n"/>
      <c r="I483" s="88" t="n">
        <v>2.54</v>
      </c>
      <c r="J483" s="88" t="n">
        <v>2.3</v>
      </c>
      <c r="K483" s="88" t="n">
        <v>0.14</v>
      </c>
      <c r="L483" s="88" t="n">
        <v>31.4</v>
      </c>
      <c r="M483" s="63" t="n">
        <v>12</v>
      </c>
      <c r="N483" s="63" t="n">
        <f aca="false" ca="false" dt2D="false" dtr="false" t="normal">F483*M483</f>
        <v>5.76</v>
      </c>
    </row>
    <row outlineLevel="0" r="484">
      <c r="A484" s="88" t="n"/>
      <c r="B484" s="89" t="n"/>
      <c r="C484" s="89" t="n"/>
      <c r="D484" s="89" t="n"/>
      <c r="E484" s="88" t="s">
        <v>30</v>
      </c>
      <c r="F484" s="88" t="n">
        <v>0.05</v>
      </c>
      <c r="G484" s="88" t="n"/>
      <c r="H484" s="88" t="n"/>
      <c r="I484" s="88" t="s">
        <v>29</v>
      </c>
      <c r="J484" s="88" t="s">
        <v>29</v>
      </c>
      <c r="K484" s="88" t="s">
        <v>29</v>
      </c>
      <c r="L484" s="88" t="s">
        <v>29</v>
      </c>
      <c r="M484" s="63" t="n">
        <v>16</v>
      </c>
      <c r="N484" s="63" t="n">
        <f aca="false" ca="false" dt2D="false" dtr="false" t="normal">F484*M484/1000</f>
        <v>0.0008</v>
      </c>
    </row>
    <row outlineLevel="0" r="485">
      <c r="A485" s="88" t="n"/>
      <c r="B485" s="89" t="n"/>
      <c r="C485" s="89" t="n"/>
      <c r="D485" s="89" t="n"/>
      <c r="E485" s="88" t="s">
        <v>139</v>
      </c>
      <c r="F485" s="88" t="n">
        <v>1.1</v>
      </c>
      <c r="G485" s="88" t="n"/>
      <c r="H485" s="88" t="n"/>
      <c r="I485" s="88" t="s">
        <v>29</v>
      </c>
      <c r="J485" s="88" t="s">
        <v>29</v>
      </c>
      <c r="K485" s="88" t="s">
        <v>29</v>
      </c>
      <c r="L485" s="88" t="s">
        <v>29</v>
      </c>
      <c r="M485" s="63" t="n">
        <v>400</v>
      </c>
      <c r="N485" s="63" t="n">
        <f aca="false" ca="false" dt2D="false" dtr="false" t="normal">F485*M485/1000</f>
        <v>0.44</v>
      </c>
    </row>
    <row outlineLevel="0" r="486">
      <c r="A486" s="88" t="n"/>
      <c r="B486" s="89" t="n"/>
      <c r="C486" s="89" t="n"/>
      <c r="D486" s="89" t="n"/>
      <c r="E486" s="88" t="s">
        <v>290</v>
      </c>
      <c r="F486" s="88" t="n">
        <v>30</v>
      </c>
      <c r="G486" s="88" t="n"/>
      <c r="H486" s="88" t="n"/>
      <c r="I486" s="88" t="n">
        <v>2.08</v>
      </c>
      <c r="J486" s="88" t="s">
        <v>29</v>
      </c>
      <c r="K486" s="88" t="n">
        <v>19.59</v>
      </c>
      <c r="L486" s="88" t="n">
        <v>84.1</v>
      </c>
      <c r="M486" s="63" t="n">
        <v>170</v>
      </c>
      <c r="N486" s="63" t="n">
        <f aca="false" ca="false" dt2D="false" dtr="false" t="normal">F486*M486/1000</f>
        <v>5.1</v>
      </c>
    </row>
    <row ht="22.5" outlineLevel="0" r="487">
      <c r="A487" s="88" t="n"/>
      <c r="B487" s="89" t="n"/>
      <c r="C487" s="89" t="n"/>
      <c r="D487" s="89" t="n"/>
      <c r="E487" s="88" t="s">
        <v>93</v>
      </c>
      <c r="F487" s="88" t="n">
        <v>0.25</v>
      </c>
      <c r="G487" s="88" t="n"/>
      <c r="H487" s="88" t="n"/>
      <c r="I487" s="88" t="s">
        <v>29</v>
      </c>
      <c r="J487" s="88" t="n">
        <v>0.24</v>
      </c>
      <c r="K487" s="88" t="s">
        <v>29</v>
      </c>
      <c r="L487" s="88" t="n">
        <v>2.25</v>
      </c>
      <c r="M487" s="63" t="n">
        <v>140</v>
      </c>
      <c r="N487" s="63" t="n">
        <f aca="false" ca="false" dt2D="false" dtr="false" t="normal">F487*M487/1000</f>
        <v>0.035</v>
      </c>
    </row>
    <row customHeight="true" ht="11.25" outlineLevel="0" r="488">
      <c r="A488" s="88" t="n"/>
      <c r="B488" s="187" t="s">
        <v>96</v>
      </c>
      <c r="C488" s="187" t="n"/>
      <c r="D488" s="187" t="n"/>
      <c r="E488" s="93" t="n"/>
      <c r="F488" s="93" t="n"/>
      <c r="G488" s="93" t="n"/>
      <c r="H488" s="93" t="n"/>
      <c r="I488" s="192" t="e">
        <f aca="false" ca="false" dt2D="false" dtr="false" t="normal">#REF!+#REF!+#REF!+#REF!+#REF!+#REF!+#REF!</f>
        <v>#REF!</v>
      </c>
      <c r="J488" s="192" t="e">
        <f aca="false" ca="false" dt2D="false" dtr="false" t="normal">#REF!+#REF!+#REF!+#REF!+#REF!+#REF!+#REF!</f>
        <v>#REF!</v>
      </c>
      <c r="K488" s="192" t="e">
        <f aca="false" ca="false" dt2D="false" dtr="false" t="normal">#REF!+#REF!+#REF!+#REF!+#REF!+#REF!+#REF!</f>
        <v>#REF!</v>
      </c>
      <c r="L488" s="192" t="e">
        <f aca="false" ca="false" dt2D="false" dtr="false" t="normal">#REF!+#REF!+#REF!+#REF!+#REF!+#REF!+#REF!</f>
        <v>#REF!</v>
      </c>
      <c r="M488" s="192" t="n"/>
      <c r="N488" s="199" t="n">
        <f aca="false" ca="false" dt2D="false" dtr="false" t="normal">SUM(N453:N487)</f>
        <v>126.6226</v>
      </c>
    </row>
    <row outlineLevel="0" r="489">
      <c r="A489" s="334" t="n"/>
      <c r="B489" s="324" t="s">
        <v>266</v>
      </c>
      <c r="C489" s="324" t="n"/>
      <c r="D489" s="324" t="n"/>
      <c r="E489" s="327" t="n"/>
      <c r="F489" s="327" t="n"/>
      <c r="G489" s="327" t="n"/>
      <c r="H489" s="302" t="n"/>
      <c r="I489" s="335" t="e">
        <f aca="false" ca="false" dt2D="false" dtr="false" t="normal">I488+I451</f>
        <v>#REF!</v>
      </c>
      <c r="J489" s="335" t="e">
        <f aca="false" ca="false" dt2D="false" dtr="false" t="normal">J488+J451</f>
        <v>#REF!</v>
      </c>
      <c r="K489" s="335" t="e">
        <f aca="false" ca="false" dt2D="false" dtr="false" t="normal">K488+K451</f>
        <v>#REF!</v>
      </c>
      <c r="L489" s="335" t="e">
        <f aca="false" ca="false" dt2D="false" dtr="false" t="normal">L488+L451</f>
        <v>#REF!</v>
      </c>
      <c r="M489" s="335" t="n"/>
      <c r="N489" s="337" t="n">
        <f aca="false" ca="false" dt2D="false" dtr="false" t="normal">N488+N451</f>
        <v>251.71556</v>
      </c>
    </row>
    <row ht="21" outlineLevel="0" r="490">
      <c r="A490" s="121" t="s">
        <v>4</v>
      </c>
      <c r="B490" s="119" t="s">
        <v>5</v>
      </c>
      <c r="C490" s="119" t="n"/>
      <c r="D490" s="119" t="n"/>
      <c r="E490" s="121" t="s">
        <v>8</v>
      </c>
      <c r="F490" s="121" t="s">
        <v>9</v>
      </c>
      <c r="G490" s="121" t="s">
        <v>10</v>
      </c>
      <c r="H490" s="121" t="s">
        <v>11</v>
      </c>
      <c r="I490" s="121" t="s">
        <v>12</v>
      </c>
      <c r="J490" s="121" t="s">
        <v>13</v>
      </c>
      <c r="K490" s="121" t="s">
        <v>14</v>
      </c>
      <c r="L490" s="121" t="s">
        <v>15</v>
      </c>
      <c r="M490" s="63" t="s">
        <v>16</v>
      </c>
      <c r="N490" s="63" t="n"/>
    </row>
    <row outlineLevel="0" r="491">
      <c r="A491" s="331" t="s">
        <v>291</v>
      </c>
      <c r="B491" s="332" t="s"/>
      <c r="C491" s="189" t="n"/>
      <c r="D491" s="189" t="n"/>
      <c r="E491" s="88" t="n"/>
      <c r="F491" s="88" t="n"/>
      <c r="G491" s="88" t="n"/>
      <c r="H491" s="88" t="n"/>
      <c r="I491" s="88" t="n"/>
      <c r="J491" s="88" t="n"/>
      <c r="K491" s="88" t="n"/>
      <c r="L491" s="88" t="n"/>
      <c r="M491" s="63" t="n"/>
      <c r="N491" s="63" t="n"/>
    </row>
    <row outlineLevel="0" r="492">
      <c r="A492" s="187" t="s">
        <v>21</v>
      </c>
      <c r="B492" s="188" t="s"/>
      <c r="C492" s="187" t="n"/>
      <c r="D492" s="187" t="n"/>
      <c r="E492" s="88" t="n"/>
      <c r="F492" s="88" t="n"/>
      <c r="G492" s="88" t="n"/>
      <c r="H492" s="88" t="n"/>
      <c r="I492" s="88" t="n"/>
      <c r="J492" s="88" t="n"/>
      <c r="K492" s="88" t="n"/>
      <c r="L492" s="88" t="n"/>
      <c r="M492" s="63" t="n"/>
      <c r="N492" s="63" t="n"/>
    </row>
    <row ht="22.5" outlineLevel="0" r="493">
      <c r="A493" s="88" t="n"/>
      <c r="B493" s="89" t="s">
        <v>292</v>
      </c>
      <c r="C493" s="89" t="n">
        <v>40</v>
      </c>
      <c r="D493" s="89" t="n">
        <v>40</v>
      </c>
      <c r="E493" s="88" t="s">
        <v>293</v>
      </c>
      <c r="F493" s="88" t="n">
        <v>1</v>
      </c>
      <c r="G493" s="88" t="n">
        <v>39.15</v>
      </c>
      <c r="H493" s="88" t="n"/>
      <c r="I493" s="88" t="n">
        <v>5.72</v>
      </c>
      <c r="J493" s="88" t="n">
        <v>4.6</v>
      </c>
      <c r="K493" s="88" t="n">
        <v>0.28</v>
      </c>
      <c r="L493" s="88" t="n">
        <v>61.47</v>
      </c>
      <c r="M493" s="63" t="n">
        <v>12</v>
      </c>
      <c r="N493" s="63" t="n">
        <v>9.57</v>
      </c>
    </row>
    <row outlineLevel="0" r="494">
      <c r="A494" s="83" t="s">
        <v>100</v>
      </c>
      <c r="B494" s="84" t="s">
        <v>101</v>
      </c>
      <c r="C494" s="102" t="n"/>
      <c r="D494" s="102" t="n"/>
      <c r="E494" s="83" t="s">
        <v>183</v>
      </c>
      <c r="F494" s="83" t="n">
        <v>83</v>
      </c>
      <c r="G494" s="83" t="n">
        <v>82</v>
      </c>
      <c r="H494" s="85" t="n"/>
      <c r="I494" s="83" t="n">
        <v>14.9</v>
      </c>
      <c r="J494" s="83" t="n">
        <v>0.5</v>
      </c>
      <c r="K494" s="83" t="n">
        <v>1.49</v>
      </c>
      <c r="L494" s="83" t="n">
        <v>73.04</v>
      </c>
      <c r="M494" s="63" t="n">
        <v>310</v>
      </c>
      <c r="N494" s="63" t="n">
        <f aca="false" ca="false" dt2D="false" dtr="false" t="normal">F494*M494/1000</f>
        <v>25.73</v>
      </c>
    </row>
    <row ht="22.5" outlineLevel="0" r="495">
      <c r="A495" s="83" t="n"/>
      <c r="B495" s="87" t="s"/>
      <c r="C495" s="103" t="s">
        <v>294</v>
      </c>
      <c r="D495" s="103" t="s">
        <v>295</v>
      </c>
      <c r="E495" s="83" t="s">
        <v>28</v>
      </c>
      <c r="F495" s="83" t="n">
        <v>10</v>
      </c>
      <c r="G495" s="83" t="n">
        <v>10</v>
      </c>
      <c r="H495" s="85" t="n"/>
      <c r="I495" s="83" t="s">
        <v>29</v>
      </c>
      <c r="J495" s="83" t="s">
        <v>29</v>
      </c>
      <c r="K495" s="83" t="n">
        <v>9.98</v>
      </c>
      <c r="L495" s="83" t="n">
        <v>37.9</v>
      </c>
      <c r="M495" s="63" t="n">
        <v>80</v>
      </c>
      <c r="N495" s="63" t="n">
        <f aca="false" ca="false" dt2D="false" dtr="false" t="normal">F495*M495/1000</f>
        <v>0.8</v>
      </c>
    </row>
    <row outlineLevel="0" r="496">
      <c r="A496" s="83" t="s">
        <v>103</v>
      </c>
      <c r="B496" s="84" t="n"/>
      <c r="C496" s="84" t="n"/>
      <c r="D496" s="84" t="n"/>
      <c r="E496" s="83" t="s">
        <v>104</v>
      </c>
      <c r="F496" s="83" t="n">
        <v>0.288</v>
      </c>
      <c r="G496" s="83" t="n">
        <v>12</v>
      </c>
      <c r="H496" s="85" t="n"/>
      <c r="I496" s="83" t="n">
        <v>1.52</v>
      </c>
      <c r="J496" s="83" t="n">
        <v>1.15</v>
      </c>
      <c r="K496" s="83" t="n"/>
      <c r="L496" s="83" t="n">
        <v>16.39</v>
      </c>
      <c r="M496" s="63" t="n">
        <v>12</v>
      </c>
      <c r="N496" s="63" t="n">
        <f aca="false" ca="false" dt2D="false" dtr="false" t="normal">F496*M496</f>
        <v>3.456</v>
      </c>
    </row>
    <row outlineLevel="0" r="497">
      <c r="A497" s="83" t="n"/>
      <c r="B497" s="84" t="n"/>
      <c r="C497" s="84" t="n"/>
      <c r="D497" s="84" t="n"/>
      <c r="E497" s="83" t="s">
        <v>105</v>
      </c>
      <c r="F497" s="83" t="n">
        <v>5</v>
      </c>
      <c r="G497" s="83" t="n">
        <v>5</v>
      </c>
      <c r="H497" s="85" t="n"/>
      <c r="I497" s="83" t="n">
        <v>0.04</v>
      </c>
      <c r="J497" s="83" t="n">
        <v>3.63</v>
      </c>
      <c r="K497" s="83" t="n">
        <v>0.13</v>
      </c>
      <c r="L497" s="83" t="n">
        <v>33.05</v>
      </c>
      <c r="M497" s="63" t="n">
        <v>670</v>
      </c>
      <c r="N497" s="63" t="n">
        <f aca="false" ca="false" dt2D="false" dtr="false" t="normal">F497*M497/1000</f>
        <v>3.35</v>
      </c>
    </row>
    <row outlineLevel="0" r="498">
      <c r="A498" s="83" t="n"/>
      <c r="B498" s="84" t="n"/>
      <c r="C498" s="84" t="n"/>
      <c r="D498" s="84" t="n"/>
      <c r="E498" s="83" t="s">
        <v>106</v>
      </c>
      <c r="F498" s="83" t="n">
        <v>5</v>
      </c>
      <c r="G498" s="83" t="n">
        <v>5</v>
      </c>
      <c r="H498" s="85" t="n"/>
      <c r="I498" s="83" t="n">
        <v>0.28</v>
      </c>
      <c r="J498" s="83" t="n">
        <v>0.04</v>
      </c>
      <c r="K498" s="83" t="n">
        <v>1.81</v>
      </c>
      <c r="L498" s="83" t="n">
        <v>8.27</v>
      </c>
      <c r="M498" s="63" t="n">
        <v>100</v>
      </c>
      <c r="N498" s="63" t="n">
        <f aca="false" ca="false" dt2D="false" dtr="false" t="normal">F498*M498/1000</f>
        <v>0.5</v>
      </c>
    </row>
    <row outlineLevel="0" r="499">
      <c r="A499" s="83" t="n"/>
      <c r="B499" s="84" t="n"/>
      <c r="C499" s="84" t="n"/>
      <c r="D499" s="84" t="n"/>
      <c r="E499" s="83" t="s">
        <v>64</v>
      </c>
      <c r="F499" s="83" t="n">
        <v>5</v>
      </c>
      <c r="G499" s="83" t="n">
        <v>5</v>
      </c>
      <c r="H499" s="85" t="n"/>
      <c r="I499" s="83" t="n">
        <v>0.14</v>
      </c>
      <c r="J499" s="83" t="n">
        <v>1</v>
      </c>
      <c r="K499" s="83" t="n">
        <v>0.16</v>
      </c>
      <c r="L499" s="83" t="n">
        <v>10.3</v>
      </c>
      <c r="M499" s="63" t="n">
        <v>190</v>
      </c>
      <c r="N499" s="63" t="n">
        <f aca="false" ca="false" dt2D="false" dtr="false" t="normal">F499*M499/1000</f>
        <v>0.95</v>
      </c>
    </row>
    <row outlineLevel="0" r="500">
      <c r="A500" s="83" t="n"/>
      <c r="B500" s="84" t="n"/>
      <c r="C500" s="84" t="n"/>
      <c r="D500" s="84" t="n"/>
      <c r="E500" s="83" t="s">
        <v>30</v>
      </c>
      <c r="F500" s="83" t="n">
        <v>0.5</v>
      </c>
      <c r="G500" s="83" t="n">
        <v>0.5</v>
      </c>
      <c r="H500" s="85" t="n"/>
      <c r="I500" s="83" t="s">
        <v>29</v>
      </c>
      <c r="J500" s="83" t="s">
        <v>29</v>
      </c>
      <c r="K500" s="83" t="s">
        <v>29</v>
      </c>
      <c r="L500" s="83" t="s">
        <v>29</v>
      </c>
      <c r="M500" s="63" t="n">
        <v>16</v>
      </c>
      <c r="N500" s="63" t="n">
        <f aca="false" ca="false" dt2D="false" dtr="false" t="normal">F500*M500/1000</f>
        <v>0.008</v>
      </c>
    </row>
    <row outlineLevel="0" r="501">
      <c r="A501" s="83" t="n"/>
      <c r="B501" s="84" t="n"/>
      <c r="C501" s="84" t="n"/>
      <c r="D501" s="84" t="n"/>
      <c r="E501" s="83" t="s">
        <v>107</v>
      </c>
      <c r="F501" s="83" t="n">
        <v>10</v>
      </c>
      <c r="G501" s="83" t="n">
        <v>10</v>
      </c>
      <c r="H501" s="85" t="n"/>
      <c r="I501" s="83" t="n">
        <v>0.08</v>
      </c>
      <c r="J501" s="83" t="n">
        <v>7.25</v>
      </c>
      <c r="K501" s="83" t="n">
        <v>0.26</v>
      </c>
      <c r="L501" s="83" t="n">
        <v>66.1</v>
      </c>
      <c r="M501" s="63" t="n">
        <v>670</v>
      </c>
      <c r="N501" s="63" t="n">
        <f aca="false" ca="false" dt2D="false" dtr="false" t="normal">F501*M501/1000</f>
        <v>6.7</v>
      </c>
    </row>
    <row outlineLevel="0" r="502">
      <c r="A502" s="83" t="n"/>
      <c r="B502" s="84" t="n"/>
      <c r="C502" s="84" t="n"/>
      <c r="D502" s="84" t="n"/>
      <c r="E502" s="83" t="s">
        <v>108</v>
      </c>
      <c r="F502" s="83" t="n">
        <v>46</v>
      </c>
      <c r="G502" s="83" t="n">
        <v>28</v>
      </c>
      <c r="H502" s="85" t="n"/>
      <c r="I502" s="83" t="n">
        <v>0.18</v>
      </c>
      <c r="J502" s="83" t="n">
        <v>0.16</v>
      </c>
      <c r="K502" s="83" t="n">
        <v>4.1</v>
      </c>
      <c r="L502" s="83" t="n">
        <v>18.22</v>
      </c>
      <c r="M502" s="63" t="n">
        <v>100</v>
      </c>
      <c r="N502" s="63" t="n">
        <f aca="false" ca="false" dt2D="false" dtr="false" t="normal">F502*M502/1000</f>
        <v>4.6</v>
      </c>
    </row>
    <row outlineLevel="0" r="503">
      <c r="A503" s="83" t="n"/>
      <c r="B503" s="84" t="s">
        <v>111</v>
      </c>
      <c r="C503" s="84" t="n"/>
      <c r="D503" s="84" t="n"/>
      <c r="E503" s="83" t="s">
        <v>112</v>
      </c>
      <c r="F503" s="83" t="n">
        <v>4</v>
      </c>
      <c r="G503" s="83" t="n"/>
      <c r="H503" s="85" t="n"/>
      <c r="I503" s="83" t="n">
        <v>0.54</v>
      </c>
      <c r="J503" s="83" t="n">
        <v>2.16</v>
      </c>
      <c r="K503" s="83" t="n">
        <v>0.74</v>
      </c>
      <c r="L503" s="83" t="n">
        <v>24.42</v>
      </c>
      <c r="M503" s="63" t="n">
        <v>500</v>
      </c>
      <c r="N503" s="63" t="n">
        <f aca="false" ca="false" dt2D="false" dtr="false" t="normal">F503*M503/1000</f>
        <v>2</v>
      </c>
    </row>
    <row outlineLevel="0" r="504">
      <c r="A504" s="83" t="s">
        <v>113</v>
      </c>
      <c r="B504" s="202" t="s"/>
      <c r="C504" s="84" t="n"/>
      <c r="D504" s="84" t="n"/>
      <c r="E504" s="83" t="s">
        <v>114</v>
      </c>
      <c r="F504" s="83" t="n">
        <v>100</v>
      </c>
      <c r="G504" s="83" t="n"/>
      <c r="H504" s="85" t="n"/>
      <c r="I504" s="83" t="n">
        <v>2.82</v>
      </c>
      <c r="J504" s="83" t="n">
        <v>3.2</v>
      </c>
      <c r="K504" s="83" t="n">
        <v>4.73</v>
      </c>
      <c r="L504" s="83" t="n">
        <v>58</v>
      </c>
      <c r="M504" s="63" t="n">
        <v>65</v>
      </c>
      <c r="N504" s="63" t="n">
        <f aca="false" ca="false" dt2D="false" dtr="false" t="normal">F504*M504/1000</f>
        <v>6.5</v>
      </c>
    </row>
    <row outlineLevel="0" r="505">
      <c r="A505" s="83" t="n"/>
      <c r="B505" s="87" t="s"/>
      <c r="C505" s="84" t="n">
        <v>200</v>
      </c>
      <c r="D505" s="84" t="n">
        <v>200</v>
      </c>
      <c r="E505" s="83" t="s">
        <v>28</v>
      </c>
      <c r="F505" s="83" t="n">
        <v>11.1</v>
      </c>
      <c r="G505" s="83" t="n"/>
      <c r="H505" s="85" t="n"/>
      <c r="I505" s="83" t="s">
        <v>29</v>
      </c>
      <c r="J505" s="83" t="s">
        <v>29</v>
      </c>
      <c r="K505" s="83" t="n">
        <v>11.088</v>
      </c>
      <c r="L505" s="83" t="n">
        <v>42.67</v>
      </c>
      <c r="M505" s="63" t="n">
        <v>80</v>
      </c>
      <c r="N505" s="63" t="n">
        <f aca="false" ca="false" dt2D="false" dtr="false" t="normal">F505*M505/1000</f>
        <v>0.888</v>
      </c>
    </row>
    <row outlineLevel="0" r="506">
      <c r="A506" s="83" t="n"/>
      <c r="B506" s="84" t="s">
        <v>37</v>
      </c>
      <c r="C506" s="84" t="n">
        <v>70</v>
      </c>
      <c r="D506" s="84" t="n">
        <v>90</v>
      </c>
      <c r="E506" s="83" t="s">
        <v>38</v>
      </c>
      <c r="F506" s="83" t="n">
        <v>80</v>
      </c>
      <c r="G506" s="83" t="n">
        <v>80</v>
      </c>
      <c r="H506" s="85" t="n"/>
      <c r="I506" s="83" t="n">
        <v>6.96</v>
      </c>
      <c r="J506" s="83" t="n">
        <v>1.2</v>
      </c>
      <c r="K506" s="83" t="n">
        <v>32.96</v>
      </c>
      <c r="L506" s="83" t="n">
        <v>181</v>
      </c>
      <c r="M506" s="63" t="n">
        <v>60</v>
      </c>
      <c r="N506" s="63" t="n">
        <f aca="false" ca="false" dt2D="false" dtr="false" t="normal">F506*M506/1000</f>
        <v>4.8</v>
      </c>
    </row>
    <row outlineLevel="0" r="507">
      <c r="A507" s="83" t="n"/>
      <c r="B507" s="87" t="s"/>
      <c r="C507" s="84" t="n">
        <v>10</v>
      </c>
      <c r="D507" s="84" t="n">
        <v>10</v>
      </c>
      <c r="E507" s="83" t="s">
        <v>39</v>
      </c>
      <c r="F507" s="83" t="n">
        <v>10</v>
      </c>
      <c r="G507" s="83" t="n"/>
      <c r="H507" s="85" t="n"/>
      <c r="I507" s="83" t="n">
        <v>2.68</v>
      </c>
      <c r="J507" s="83" t="n">
        <v>2.57</v>
      </c>
      <c r="K507" s="83" t="s">
        <v>29</v>
      </c>
      <c r="L507" s="83" t="n">
        <v>33.79</v>
      </c>
      <c r="M507" s="63" t="n">
        <v>650</v>
      </c>
      <c r="N507" s="63" t="n">
        <f aca="false" ca="false" dt2D="false" dtr="false" t="normal">F507*M507/1000</f>
        <v>6.5</v>
      </c>
    </row>
    <row outlineLevel="0" r="508">
      <c r="A508" s="83" t="n"/>
      <c r="B508" s="84" t="n"/>
      <c r="C508" s="84" t="n">
        <v>10</v>
      </c>
      <c r="D508" s="84" t="n">
        <v>10</v>
      </c>
      <c r="E508" s="83" t="s">
        <v>40</v>
      </c>
      <c r="F508" s="83" t="n">
        <v>10</v>
      </c>
      <c r="G508" s="83" t="n"/>
      <c r="H508" s="85" t="n"/>
      <c r="I508" s="83" t="n">
        <v>0.08</v>
      </c>
      <c r="J508" s="83" t="n">
        <v>7.25</v>
      </c>
      <c r="K508" s="83" t="n">
        <v>0.26</v>
      </c>
      <c r="L508" s="83" t="n">
        <v>66.1</v>
      </c>
      <c r="M508" s="63" t="n">
        <v>670</v>
      </c>
      <c r="N508" s="63" t="n">
        <f aca="false" ca="false" dt2D="false" dtr="false" t="normal">F508*M508/1000</f>
        <v>6.7</v>
      </c>
    </row>
    <row ht="22.5" outlineLevel="0" r="509">
      <c r="A509" s="83" t="n"/>
      <c r="B509" s="84" t="s">
        <v>115</v>
      </c>
      <c r="C509" s="84" t="n">
        <v>120</v>
      </c>
      <c r="D509" s="84" t="n">
        <v>120</v>
      </c>
      <c r="E509" s="83" t="s">
        <v>44</v>
      </c>
      <c r="F509" s="83" t="n">
        <v>120</v>
      </c>
      <c r="G509" s="83" t="n">
        <v>120</v>
      </c>
      <c r="H509" s="85" t="n">
        <v>120</v>
      </c>
      <c r="I509" s="86" t="n">
        <v>1.8</v>
      </c>
      <c r="J509" s="86" t="n">
        <v>0.84</v>
      </c>
      <c r="K509" s="86" t="n">
        <v>18.31</v>
      </c>
      <c r="L509" s="86" t="n">
        <v>74.76</v>
      </c>
      <c r="M509" s="63" t="n">
        <v>150</v>
      </c>
      <c r="N509" s="63" t="n">
        <f aca="false" ca="false" dt2D="false" dtr="false" t="normal">F509*M509/1000</f>
        <v>18</v>
      </c>
    </row>
    <row customHeight="true" ht="13.5" outlineLevel="0" r="510">
      <c r="A510" s="83" t="s">
        <v>45</v>
      </c>
      <c r="B510" s="84" t="s">
        <v>390</v>
      </c>
      <c r="C510" s="84" t="n">
        <v>100</v>
      </c>
      <c r="D510" s="84" t="n">
        <v>100</v>
      </c>
      <c r="E510" s="83" t="s">
        <v>390</v>
      </c>
      <c r="F510" s="83" t="n">
        <v>200</v>
      </c>
      <c r="G510" s="83" t="n">
        <v>100</v>
      </c>
      <c r="H510" s="85" t="n">
        <v>100</v>
      </c>
      <c r="I510" s="86" t="n"/>
      <c r="J510" s="86" t="n"/>
      <c r="K510" s="86" t="n">
        <v>19</v>
      </c>
      <c r="L510" s="86" t="n">
        <v>75</v>
      </c>
      <c r="M510" s="63" t="n">
        <v>80</v>
      </c>
      <c r="N510" s="63" t="n">
        <f aca="false" ca="false" dt2D="false" dtr="false" t="normal">F510*M510/1000</f>
        <v>16</v>
      </c>
    </row>
    <row ht="21" outlineLevel="0" r="511">
      <c r="A511" s="93" t="n"/>
      <c r="B511" s="187" t="s">
        <v>47</v>
      </c>
      <c r="C511" s="187" t="n"/>
      <c r="D511" s="187" t="n"/>
      <c r="E511" s="93" t="n"/>
      <c r="F511" s="93" t="n"/>
      <c r="G511" s="93" t="n"/>
      <c r="H511" s="93" t="n"/>
      <c r="I511" s="196" t="e">
        <f aca="false" ca="false" dt2D="false" dtr="false" t="normal">I493+#REF!+#REF!+#REF!+I509+I510</f>
        <v>#REF!</v>
      </c>
      <c r="J511" s="196" t="e">
        <f aca="false" ca="false" dt2D="false" dtr="false" t="normal">J493+#REF!+#REF!+#REF!+J509+J510</f>
        <v>#REF!</v>
      </c>
      <c r="K511" s="196" t="e">
        <f aca="false" ca="false" dt2D="false" dtr="false" t="normal">K493+#REF!+#REF!+#REF!+K509+K510</f>
        <v>#REF!</v>
      </c>
      <c r="L511" s="196" t="e">
        <f aca="false" ca="false" dt2D="false" dtr="false" t="normal">L493+#REF!+#REF!+#REF!+L509+L510</f>
        <v>#REF!</v>
      </c>
      <c r="M511" s="196" t="n"/>
      <c r="N511" s="79" t="n">
        <f aca="false" ca="false" dt2D="false" dtr="false" t="normal">SUM(N493:N510)</f>
        <v>117.052</v>
      </c>
    </row>
    <row outlineLevel="0" r="512">
      <c r="A512" s="187" t="s">
        <v>48</v>
      </c>
      <c r="B512" s="188" t="s"/>
      <c r="C512" s="187" t="n"/>
      <c r="D512" s="187" t="n"/>
      <c r="E512" s="88" t="n"/>
      <c r="F512" s="88" t="n"/>
      <c r="G512" s="88" t="n"/>
      <c r="H512" s="88" t="n"/>
      <c r="I512" s="88" t="n"/>
      <c r="J512" s="88" t="n"/>
      <c r="K512" s="88" t="n"/>
      <c r="L512" s="88" t="n"/>
      <c r="M512" s="63" t="n"/>
      <c r="N512" s="63" t="n"/>
    </row>
    <row outlineLevel="0" r="513">
      <c r="A513" s="88" t="s">
        <v>296</v>
      </c>
      <c r="B513" s="89" t="s">
        <v>297</v>
      </c>
      <c r="C513" s="89" t="n"/>
      <c r="D513" s="89" t="n"/>
      <c r="E513" s="88" t="s">
        <v>119</v>
      </c>
      <c r="F513" s="88" t="n">
        <v>111.5</v>
      </c>
      <c r="G513" s="88" t="n">
        <v>87.5</v>
      </c>
      <c r="H513" s="88" t="n"/>
      <c r="I513" s="88" t="n">
        <v>1.67</v>
      </c>
      <c r="J513" s="88" t="n">
        <v>0.09</v>
      </c>
      <c r="K513" s="88" t="n">
        <v>8.92</v>
      </c>
      <c r="L513" s="88" t="n">
        <v>37.46</v>
      </c>
      <c r="M513" s="63" t="n">
        <v>35</v>
      </c>
      <c r="N513" s="63" t="n">
        <f aca="false" ca="false" dt2D="false" dtr="false" t="normal">F513*M513/1000</f>
        <v>3.9025</v>
      </c>
    </row>
    <row outlineLevel="0" r="514">
      <c r="A514" s="88" t="n"/>
      <c r="B514" s="91" t="s"/>
      <c r="C514" s="89" t="n">
        <v>120</v>
      </c>
      <c r="D514" s="89" t="n">
        <v>140</v>
      </c>
      <c r="E514" s="88" t="s">
        <v>53</v>
      </c>
      <c r="F514" s="88" t="n">
        <v>35.5</v>
      </c>
      <c r="G514" s="88" t="n">
        <v>31.24</v>
      </c>
      <c r="H514" s="88" t="n"/>
      <c r="I514" s="88" t="n">
        <v>0.14</v>
      </c>
      <c r="J514" s="88" t="n">
        <v>0.13</v>
      </c>
      <c r="K514" s="88" t="n">
        <v>3.25</v>
      </c>
      <c r="L514" s="88" t="n">
        <v>14.06</v>
      </c>
      <c r="M514" s="63" t="n">
        <v>100</v>
      </c>
      <c r="N514" s="63" t="n">
        <f aca="false" ca="false" dt2D="false" dtr="false" t="normal">F514*M514/1000</f>
        <v>3.55</v>
      </c>
    </row>
    <row outlineLevel="0" r="515">
      <c r="A515" s="88" t="n"/>
      <c r="B515" s="89" t="n"/>
      <c r="C515" s="89" t="n"/>
      <c r="D515" s="89" t="n"/>
      <c r="E515" s="88" t="s">
        <v>147</v>
      </c>
      <c r="F515" s="88" t="n">
        <v>5</v>
      </c>
      <c r="G515" s="88" t="n">
        <v>5</v>
      </c>
      <c r="H515" s="88" t="n"/>
      <c r="I515" s="88" t="n"/>
      <c r="J515" s="88" t="n">
        <v>4.99</v>
      </c>
      <c r="K515" s="88" t="n"/>
      <c r="L515" s="88" t="n">
        <v>44.95</v>
      </c>
      <c r="M515" s="63" t="n">
        <v>140</v>
      </c>
      <c r="N515" s="63" t="n">
        <f aca="false" ca="false" dt2D="false" dtr="false" t="normal">F515*M515/1000</f>
        <v>0.7</v>
      </c>
    </row>
    <row ht="22.5" outlineLevel="0" r="516">
      <c r="A516" s="88" t="n"/>
      <c r="B516" s="89" t="s">
        <v>298</v>
      </c>
      <c r="C516" s="89" t="n"/>
      <c r="D516" s="89" t="n"/>
      <c r="E516" s="88" t="s">
        <v>28</v>
      </c>
      <c r="F516" s="88" t="n">
        <v>2.5</v>
      </c>
      <c r="G516" s="88" t="n">
        <v>2.5</v>
      </c>
      <c r="H516" s="88" t="n"/>
      <c r="I516" s="88" t="s">
        <v>29</v>
      </c>
      <c r="J516" s="88" t="s">
        <v>29</v>
      </c>
      <c r="K516" s="88" t="n">
        <v>3.74</v>
      </c>
      <c r="L516" s="88" t="n">
        <v>14.21</v>
      </c>
      <c r="M516" s="63" t="n">
        <v>80</v>
      </c>
      <c r="N516" s="63" t="n">
        <f aca="false" ca="false" dt2D="false" dtr="false" t="normal">F516*M516/1000</f>
        <v>0.2</v>
      </c>
    </row>
    <row outlineLevel="0" r="517">
      <c r="A517" s="88" t="s">
        <v>299</v>
      </c>
      <c r="B517" s="89" t="n"/>
      <c r="C517" s="89" t="n"/>
      <c r="D517" s="89" t="n"/>
      <c r="E517" s="83" t="s">
        <v>64</v>
      </c>
      <c r="F517" s="88" t="n">
        <v>12.5</v>
      </c>
      <c r="G517" s="88" t="n">
        <v>12.5</v>
      </c>
      <c r="H517" s="88" t="n"/>
      <c r="I517" s="88" t="n">
        <v>0.03</v>
      </c>
      <c r="J517" s="88" t="n">
        <v>2.49</v>
      </c>
      <c r="K517" s="88" t="n">
        <v>0.4</v>
      </c>
      <c r="L517" s="88" t="n">
        <v>25.75</v>
      </c>
      <c r="M517" s="63" t="n">
        <v>190</v>
      </c>
      <c r="N517" s="63" t="n">
        <f aca="false" ca="false" dt2D="false" dtr="false" t="normal">F517*M517/1000</f>
        <v>2.375</v>
      </c>
    </row>
    <row outlineLevel="0" r="518">
      <c r="A518" s="88" t="n"/>
      <c r="B518" s="89" t="n"/>
      <c r="C518" s="89" t="n">
        <v>5</v>
      </c>
      <c r="D518" s="89" t="n">
        <v>5</v>
      </c>
      <c r="E518" s="88" t="s">
        <v>31</v>
      </c>
      <c r="F518" s="88" t="n">
        <v>5</v>
      </c>
      <c r="G518" s="88" t="n">
        <v>5</v>
      </c>
      <c r="H518" s="88" t="n"/>
      <c r="I518" s="88" t="n">
        <v>0.65</v>
      </c>
      <c r="J518" s="88" t="n">
        <v>36.25</v>
      </c>
      <c r="K518" s="88" t="n">
        <v>0.45</v>
      </c>
      <c r="L518" s="88" t="n">
        <v>33.5</v>
      </c>
      <c r="M518" s="63" t="n">
        <v>670</v>
      </c>
      <c r="N518" s="63" t="n">
        <f aca="false" ca="false" dt2D="false" dtr="false" t="normal">F518*M518/1000</f>
        <v>3.35</v>
      </c>
    </row>
    <row outlineLevel="0" r="519">
      <c r="A519" s="88" t="s">
        <v>301</v>
      </c>
      <c r="B519" s="89" t="s">
        <v>302</v>
      </c>
      <c r="C519" s="89" t="n"/>
      <c r="D519" s="89" t="n"/>
      <c r="E519" s="88" t="s">
        <v>303</v>
      </c>
      <c r="F519" s="88" t="n">
        <v>10</v>
      </c>
      <c r="G519" s="88" t="n">
        <v>10</v>
      </c>
      <c r="H519" s="88" t="n"/>
      <c r="I519" s="88" t="n">
        <v>1.07</v>
      </c>
      <c r="J519" s="88" t="n">
        <v>0.28</v>
      </c>
      <c r="K519" s="88" t="n">
        <v>12.45</v>
      </c>
      <c r="L519" s="88" t="n">
        <v>33.9</v>
      </c>
      <c r="M519" s="63" t="n">
        <v>50</v>
      </c>
      <c r="N519" s="63" t="n">
        <f aca="false" ca="false" dt2D="false" dtr="false" t="normal">F519*M519/1000</f>
        <v>0.5</v>
      </c>
    </row>
    <row ht="22.5" outlineLevel="0" r="520">
      <c r="A520" s="88" t="n"/>
      <c r="B520" s="194" t="s"/>
      <c r="C520" s="89" t="s">
        <v>58</v>
      </c>
      <c r="D520" s="89" t="s">
        <v>58</v>
      </c>
      <c r="E520" s="88" t="s">
        <v>59</v>
      </c>
      <c r="F520" s="88" t="n">
        <v>100</v>
      </c>
      <c r="G520" s="88" t="n">
        <v>75</v>
      </c>
      <c r="H520" s="88" t="n"/>
      <c r="I520" s="88" t="n">
        <v>2</v>
      </c>
      <c r="J520" s="88" t="n">
        <v>0.28</v>
      </c>
      <c r="K520" s="88" t="n">
        <v>12.45</v>
      </c>
      <c r="L520" s="88" t="n">
        <v>57.61</v>
      </c>
      <c r="M520" s="63" t="n">
        <v>35</v>
      </c>
      <c r="N520" s="63" t="n">
        <f aca="false" ca="false" dt2D="false" dtr="false" t="normal">F520*M520/1000</f>
        <v>3.5</v>
      </c>
    </row>
    <row outlineLevel="0" r="521">
      <c r="A521" s="88" t="n"/>
      <c r="B521" s="91" t="s"/>
      <c r="C521" s="89" t="n"/>
      <c r="D521" s="89" t="n"/>
      <c r="E521" s="88" t="s">
        <v>51</v>
      </c>
      <c r="F521" s="88" t="n">
        <v>12.5</v>
      </c>
      <c r="G521" s="88" t="n">
        <v>10</v>
      </c>
      <c r="H521" s="88" t="n"/>
      <c r="I521" s="88" t="n">
        <v>0.16</v>
      </c>
      <c r="J521" s="88" t="n">
        <v>0.01</v>
      </c>
      <c r="K521" s="88" t="n">
        <v>0.84</v>
      </c>
      <c r="L521" s="88" t="n">
        <v>3.41</v>
      </c>
      <c r="M521" s="63" t="n">
        <v>45</v>
      </c>
      <c r="N521" s="63" t="n">
        <f aca="false" ca="false" dt2D="false" dtr="false" t="normal">F521*M521/1000</f>
        <v>0.5625</v>
      </c>
    </row>
    <row outlineLevel="0" r="522">
      <c r="A522" s="88" t="n"/>
      <c r="B522" s="89" t="n"/>
      <c r="C522" s="89" t="n"/>
      <c r="D522" s="89" t="n"/>
      <c r="E522" s="88" t="s">
        <v>60</v>
      </c>
      <c r="F522" s="88" t="n">
        <v>12</v>
      </c>
      <c r="G522" s="88" t="n">
        <v>10</v>
      </c>
      <c r="H522" s="88" t="n"/>
      <c r="I522" s="88" t="n">
        <v>0.16</v>
      </c>
      <c r="J522" s="88" t="s">
        <v>29</v>
      </c>
      <c r="K522" s="88" t="n">
        <v>0.98</v>
      </c>
      <c r="L522" s="88" t="n">
        <v>4.13</v>
      </c>
      <c r="M522" s="63" t="n">
        <v>40</v>
      </c>
      <c r="N522" s="63" t="n">
        <f aca="false" ca="false" dt2D="false" dtr="false" t="normal">F522*M522/1000</f>
        <v>0.48</v>
      </c>
    </row>
    <row outlineLevel="0" r="523">
      <c r="A523" s="88" t="n"/>
      <c r="B523" s="89" t="n"/>
      <c r="C523" s="89" t="n"/>
      <c r="D523" s="89" t="n"/>
      <c r="E523" s="88" t="s">
        <v>31</v>
      </c>
      <c r="F523" s="88" t="n">
        <v>2.5</v>
      </c>
      <c r="G523" s="88" t="n">
        <v>2.5</v>
      </c>
      <c r="H523" s="88" t="n"/>
      <c r="I523" s="88" t="n">
        <v>0.022</v>
      </c>
      <c r="J523" s="88" t="n">
        <v>2.03</v>
      </c>
      <c r="K523" s="88" t="n">
        <v>0.073</v>
      </c>
      <c r="L523" s="88" t="n">
        <v>18.51</v>
      </c>
      <c r="M523" s="63" t="n">
        <v>670</v>
      </c>
      <c r="N523" s="63" t="n">
        <f aca="false" ca="false" dt2D="false" dtr="false" t="normal">F523*M523/1000</f>
        <v>1.675</v>
      </c>
    </row>
    <row outlineLevel="0" r="524">
      <c r="A524" s="88" t="n"/>
      <c r="B524" s="89" t="n"/>
      <c r="C524" s="89" t="n"/>
      <c r="D524" s="89" t="n"/>
      <c r="E524" s="88" t="s">
        <v>30</v>
      </c>
      <c r="F524" s="88" t="n">
        <v>1</v>
      </c>
      <c r="G524" s="88" t="n"/>
      <c r="H524" s="88" t="n"/>
      <c r="I524" s="88" t="s">
        <v>29</v>
      </c>
      <c r="J524" s="88" t="s">
        <v>29</v>
      </c>
      <c r="K524" s="88" t="s">
        <v>29</v>
      </c>
      <c r="L524" s="88" t="s">
        <v>29</v>
      </c>
      <c r="M524" s="63" t="n">
        <v>16</v>
      </c>
      <c r="N524" s="63" t="n">
        <f aca="false" ca="false" dt2D="false" dtr="false" t="normal">F524*M524/1000</f>
        <v>0.016</v>
      </c>
    </row>
    <row ht="22.5" outlineLevel="0" r="525">
      <c r="A525" s="88" t="n"/>
      <c r="B525" s="89" t="n"/>
      <c r="C525" s="89" t="n"/>
      <c r="D525" s="89" t="n"/>
      <c r="E525" s="88" t="s">
        <v>305</v>
      </c>
      <c r="F525" s="88" t="n">
        <v>40</v>
      </c>
      <c r="G525" s="88" t="s">
        <v>159</v>
      </c>
      <c r="H525" s="88" t="n"/>
      <c r="I525" s="88" t="n">
        <v>10.4</v>
      </c>
      <c r="J525" s="88" t="n">
        <v>6.48</v>
      </c>
      <c r="K525" s="88" t="s">
        <v>29</v>
      </c>
      <c r="L525" s="88" t="n">
        <v>88.29</v>
      </c>
      <c r="M525" s="63" t="n">
        <v>440</v>
      </c>
      <c r="N525" s="63" t="n">
        <f aca="false" ca="false" dt2D="false" dtr="false" t="normal">F525*M525/1000</f>
        <v>17.6</v>
      </c>
    </row>
    <row ht="22.5" outlineLevel="0" r="526">
      <c r="A526" s="88" t="s">
        <v>306</v>
      </c>
      <c r="B526" s="89" t="s">
        <v>307</v>
      </c>
      <c r="C526" s="89" t="n"/>
      <c r="D526" s="89" t="n"/>
      <c r="E526" s="88" t="s">
        <v>125</v>
      </c>
      <c r="F526" s="88" t="n">
        <v>76</v>
      </c>
      <c r="G526" s="88" t="n">
        <v>56</v>
      </c>
      <c r="H526" s="88" t="n"/>
      <c r="I526" s="191" t="n">
        <v>14.14</v>
      </c>
      <c r="J526" s="191" t="n">
        <v>9.12</v>
      </c>
      <c r="K526" s="88" t="n"/>
      <c r="L526" s="88" t="n">
        <v>124.3</v>
      </c>
      <c r="M526" s="63" t="n">
        <v>440</v>
      </c>
      <c r="N526" s="63" t="n">
        <f aca="false" ca="false" dt2D="false" dtr="false" t="normal">F526*M526/1000</f>
        <v>33.44</v>
      </c>
    </row>
    <row outlineLevel="0" r="527">
      <c r="A527" s="88" t="n"/>
      <c r="B527" s="89" t="n"/>
      <c r="C527" s="89" t="n">
        <v>75</v>
      </c>
      <c r="D527" s="89" t="n">
        <v>75</v>
      </c>
      <c r="E527" s="88" t="s">
        <v>60</v>
      </c>
      <c r="F527" s="88" t="n">
        <v>10</v>
      </c>
      <c r="G527" s="88" t="n">
        <v>8</v>
      </c>
      <c r="H527" s="88" t="n"/>
      <c r="I527" s="88" t="n"/>
      <c r="J527" s="88" t="s">
        <v>29</v>
      </c>
      <c r="K527" s="88" t="n">
        <v>1.04</v>
      </c>
      <c r="L527" s="88" t="n">
        <v>2.75</v>
      </c>
      <c r="M527" s="63" t="n">
        <v>40</v>
      </c>
      <c r="N527" s="63" t="n">
        <f aca="false" ca="false" dt2D="false" dtr="false" t="normal">F527*M527/1000</f>
        <v>0.4</v>
      </c>
    </row>
    <row outlineLevel="0" r="528">
      <c r="A528" s="88" t="n"/>
      <c r="B528" s="89" t="n"/>
      <c r="C528" s="89" t="n"/>
      <c r="D528" s="89" t="n"/>
      <c r="E528" s="88" t="s">
        <v>30</v>
      </c>
      <c r="F528" s="88" t="n">
        <v>1</v>
      </c>
      <c r="G528" s="88" t="n">
        <v>1</v>
      </c>
      <c r="H528" s="88" t="n"/>
      <c r="I528" s="88" t="s">
        <v>29</v>
      </c>
      <c r="J528" s="88" t="s">
        <v>29</v>
      </c>
      <c r="K528" s="88" t="s">
        <v>29</v>
      </c>
      <c r="L528" s="88" t="s">
        <v>29</v>
      </c>
      <c r="M528" s="63" t="n">
        <v>16</v>
      </c>
      <c r="N528" s="63" t="n">
        <f aca="false" ca="false" dt2D="false" dtr="false" t="normal">F528*M528/1000</f>
        <v>0.016</v>
      </c>
    </row>
    <row outlineLevel="0" r="529">
      <c r="A529" s="88" t="n"/>
      <c r="B529" s="89" t="n"/>
      <c r="C529" s="89" t="n"/>
      <c r="D529" s="89" t="n"/>
      <c r="E529" s="88" t="s">
        <v>308</v>
      </c>
      <c r="F529" s="88" t="n">
        <v>14</v>
      </c>
      <c r="G529" s="88" t="n">
        <v>14</v>
      </c>
      <c r="H529" s="88" t="n"/>
      <c r="I529" s="88" t="n">
        <v>1.21</v>
      </c>
      <c r="J529" s="88" t="n">
        <v>0.21</v>
      </c>
      <c r="K529" s="88" t="n">
        <v>5.59</v>
      </c>
      <c r="L529" s="88" t="n">
        <v>20.9</v>
      </c>
      <c r="M529" s="63" t="n">
        <v>60</v>
      </c>
      <c r="N529" s="63" t="n">
        <f aca="false" ca="false" dt2D="false" dtr="false" t="normal">F529*M529/1000</f>
        <v>0.84</v>
      </c>
    </row>
    <row outlineLevel="0" r="530">
      <c r="A530" s="88" t="n"/>
      <c r="B530" s="89" t="n"/>
      <c r="C530" s="89" t="n"/>
      <c r="D530" s="89" t="n"/>
      <c r="E530" s="88" t="s">
        <v>309</v>
      </c>
      <c r="F530" s="88" t="n">
        <v>8</v>
      </c>
      <c r="G530" s="88" t="n">
        <v>8</v>
      </c>
      <c r="H530" s="88" t="n"/>
      <c r="I530" s="88" t="n">
        <v>0.52</v>
      </c>
      <c r="J530" s="88" t="n">
        <v>0.09</v>
      </c>
      <c r="K530" s="88" t="n">
        <v>3.68</v>
      </c>
      <c r="L530" s="88" t="n">
        <v>14.48</v>
      </c>
      <c r="M530" s="63" t="n">
        <v>100</v>
      </c>
      <c r="N530" s="63" t="n">
        <f aca="false" ca="false" dt2D="false" dtr="false" t="normal">F530*M530/1000</f>
        <v>0.8</v>
      </c>
    </row>
    <row outlineLevel="0" r="531">
      <c r="A531" s="88" t="n"/>
      <c r="B531" s="89" t="n"/>
      <c r="C531" s="89" t="n"/>
      <c r="D531" s="89" t="n"/>
      <c r="E531" s="88" t="s">
        <v>310</v>
      </c>
      <c r="F531" s="88" t="n">
        <v>5</v>
      </c>
      <c r="G531" s="88" t="n">
        <v>5</v>
      </c>
      <c r="H531" s="88" t="n"/>
      <c r="I531" s="88" t="n"/>
      <c r="J531" s="88" t="n">
        <v>4.99</v>
      </c>
      <c r="K531" s="88" t="n"/>
      <c r="L531" s="88" t="n">
        <v>44.85</v>
      </c>
      <c r="M531" s="63" t="n">
        <v>140</v>
      </c>
      <c r="N531" s="63" t="n">
        <f aca="false" ca="false" dt2D="false" dtr="false" t="normal">F531*M531/1000</f>
        <v>0.7</v>
      </c>
    </row>
    <row outlineLevel="0" r="532">
      <c r="A532" s="88" t="n"/>
      <c r="B532" s="89" t="n"/>
      <c r="C532" s="89" t="n"/>
      <c r="D532" s="89" t="n"/>
      <c r="E532" s="88" t="s">
        <v>311</v>
      </c>
      <c r="F532" s="88" t="n">
        <v>17</v>
      </c>
      <c r="G532" s="88" t="n">
        <v>17</v>
      </c>
      <c r="H532" s="88" t="n"/>
      <c r="I532" s="88" t="n"/>
      <c r="J532" s="88" t="n"/>
      <c r="K532" s="88" t="n"/>
      <c r="L532" s="88" t="n"/>
      <c r="M532" s="63" t="n">
        <v>65</v>
      </c>
      <c r="N532" s="63" t="n">
        <f aca="false" ca="false" dt2D="false" dtr="false" t="normal">F532*M532/1000</f>
        <v>1.105</v>
      </c>
    </row>
    <row outlineLevel="0" r="533">
      <c r="A533" s="88" t="s">
        <v>312</v>
      </c>
      <c r="B533" s="88" t="s">
        <v>313</v>
      </c>
      <c r="C533" s="95" t="n"/>
      <c r="D533" s="95" t="n"/>
      <c r="E533" s="88" t="s">
        <v>314</v>
      </c>
      <c r="F533" s="88" t="n">
        <v>47.6</v>
      </c>
      <c r="G533" s="88" t="n">
        <v>47.6</v>
      </c>
      <c r="H533" s="88" t="n"/>
      <c r="I533" s="88" t="n">
        <v>5.99</v>
      </c>
      <c r="J533" s="88" t="n">
        <v>1.55</v>
      </c>
      <c r="K533" s="88" t="n">
        <v>29.76</v>
      </c>
      <c r="L533" s="88" t="n">
        <v>157.9</v>
      </c>
      <c r="M533" s="63" t="n">
        <v>100</v>
      </c>
      <c r="N533" s="63" t="n">
        <f aca="false" ca="false" dt2D="false" dtr="false" t="normal">F533*M533/1000</f>
        <v>4.76</v>
      </c>
    </row>
    <row outlineLevel="0" r="534">
      <c r="A534" s="88" t="n"/>
      <c r="B534" s="100" t="s"/>
      <c r="C534" s="101" t="n">
        <v>130</v>
      </c>
      <c r="D534" s="101" t="n">
        <v>180</v>
      </c>
      <c r="E534" s="88" t="s">
        <v>31</v>
      </c>
      <c r="F534" s="88" t="n">
        <v>4.5</v>
      </c>
      <c r="G534" s="88" t="n">
        <v>4.5</v>
      </c>
      <c r="H534" s="88" t="n"/>
      <c r="I534" s="88" t="n">
        <v>0.04</v>
      </c>
      <c r="J534" s="88" t="n">
        <v>3.6</v>
      </c>
      <c r="K534" s="88" t="n">
        <v>0.13</v>
      </c>
      <c r="L534" s="88" t="n">
        <v>33.05</v>
      </c>
      <c r="M534" s="63" t="n">
        <v>670</v>
      </c>
      <c r="N534" s="63" t="n">
        <f aca="false" ca="false" dt2D="false" dtr="false" t="normal">F534*M534/1000</f>
        <v>3.015</v>
      </c>
    </row>
    <row outlineLevel="0" r="535">
      <c r="A535" s="88" t="n"/>
      <c r="B535" s="89" t="n"/>
      <c r="C535" s="89" t="n"/>
      <c r="D535" s="89" t="n"/>
      <c r="E535" s="88" t="s">
        <v>30</v>
      </c>
      <c r="F535" s="88" t="n">
        <v>2</v>
      </c>
      <c r="G535" s="88" t="n">
        <v>2</v>
      </c>
      <c r="H535" s="88" t="n"/>
      <c r="I535" s="88" t="s">
        <v>29</v>
      </c>
      <c r="J535" s="88" t="s">
        <v>29</v>
      </c>
      <c r="K535" s="88" t="s">
        <v>29</v>
      </c>
      <c r="L535" s="88" t="s">
        <v>29</v>
      </c>
      <c r="M535" s="63" t="n">
        <v>16</v>
      </c>
      <c r="N535" s="63" t="n">
        <f aca="false" ca="false" dt2D="false" dtr="false" t="normal">F535*M535/1000</f>
        <v>0.032</v>
      </c>
    </row>
    <row outlineLevel="0" r="536">
      <c r="A536" s="88" t="s">
        <v>78</v>
      </c>
      <c r="B536" s="89" t="s">
        <v>79</v>
      </c>
      <c r="C536" s="90" t="n"/>
      <c r="D536" s="90" t="n"/>
      <c r="E536" s="88" t="s">
        <v>315</v>
      </c>
      <c r="F536" s="88" t="n">
        <v>25</v>
      </c>
      <c r="G536" s="88" t="n"/>
      <c r="H536" s="88" t="n"/>
      <c r="I536" s="88" t="n">
        <v>1.04</v>
      </c>
      <c r="J536" s="88" t="s">
        <v>29</v>
      </c>
      <c r="K536" s="191" t="n">
        <v>11</v>
      </c>
      <c r="L536" s="193" t="n">
        <v>46.8</v>
      </c>
      <c r="M536" s="63" t="n">
        <v>148</v>
      </c>
      <c r="N536" s="63" t="n">
        <f aca="false" ca="false" dt2D="false" dtr="false" t="normal">F536*M536/1000</f>
        <v>3.7</v>
      </c>
    </row>
    <row outlineLevel="0" r="537">
      <c r="A537" s="88" t="n"/>
      <c r="B537" s="91" t="s"/>
      <c r="C537" s="92" t="n">
        <v>200</v>
      </c>
      <c r="D537" s="92" t="n">
        <v>200</v>
      </c>
      <c r="E537" s="88" t="s">
        <v>28</v>
      </c>
      <c r="F537" s="88" t="n">
        <v>20</v>
      </c>
      <c r="G537" s="88" t="n"/>
      <c r="H537" s="88" t="n"/>
      <c r="I537" s="88" t="s">
        <v>29</v>
      </c>
      <c r="J537" s="88" t="s">
        <v>29</v>
      </c>
      <c r="K537" s="88" t="n">
        <v>19.96</v>
      </c>
      <c r="L537" s="193" t="n">
        <v>75.8</v>
      </c>
      <c r="M537" s="63" t="n">
        <v>80</v>
      </c>
      <c r="N537" s="63" t="n">
        <f aca="false" ca="false" dt2D="false" dtr="false" t="normal">F537*M537/1000</f>
        <v>1.6</v>
      </c>
    </row>
    <row outlineLevel="0" r="538">
      <c r="A538" s="88" t="n"/>
      <c r="B538" s="84" t="s">
        <v>81</v>
      </c>
      <c r="C538" s="84" t="s">
        <v>82</v>
      </c>
      <c r="D538" s="84" t="s">
        <v>83</v>
      </c>
      <c r="E538" s="104" t="s">
        <v>84</v>
      </c>
      <c r="F538" s="104" t="n">
        <v>40</v>
      </c>
      <c r="G538" s="104" t="n">
        <v>40</v>
      </c>
      <c r="H538" s="88" t="n">
        <v>40</v>
      </c>
      <c r="I538" s="83" t="n">
        <v>3.48</v>
      </c>
      <c r="J538" s="83" t="n">
        <v>0.6</v>
      </c>
      <c r="K538" s="83" t="n">
        <v>16</v>
      </c>
      <c r="L538" s="83" t="n">
        <v>83.6</v>
      </c>
      <c r="M538" s="63" t="n">
        <v>60</v>
      </c>
      <c r="N538" s="63" t="n">
        <f aca="false" ca="false" dt2D="false" dtr="false" t="normal">F538*M538/1000</f>
        <v>2.4</v>
      </c>
    </row>
    <row outlineLevel="0" r="539">
      <c r="A539" s="88" t="n"/>
      <c r="B539" s="84" t="n"/>
      <c r="C539" s="84" t="n"/>
      <c r="D539" s="84" t="n"/>
      <c r="E539" s="83" t="s">
        <v>85</v>
      </c>
      <c r="F539" s="83" t="n">
        <v>80</v>
      </c>
      <c r="G539" s="83" t="n">
        <v>80</v>
      </c>
      <c r="H539" s="85" t="n">
        <v>80</v>
      </c>
      <c r="I539" s="83" t="n">
        <v>5.28</v>
      </c>
      <c r="J539" s="83" t="n">
        <v>0.96</v>
      </c>
      <c r="K539" s="83" t="n">
        <v>28.24</v>
      </c>
      <c r="L539" s="83" t="n">
        <v>144.8</v>
      </c>
      <c r="M539" s="63" t="n">
        <v>51</v>
      </c>
      <c r="N539" s="63" t="n">
        <f aca="false" ca="false" dt2D="false" dtr="false" t="normal">F539*M539/1000</f>
        <v>4.08</v>
      </c>
    </row>
    <row ht="12" outlineLevel="0" r="540">
      <c r="A540" s="203" t="n"/>
      <c r="B540" s="105" t="s">
        <v>316</v>
      </c>
      <c r="C540" s="204" t="n"/>
      <c r="D540" s="204" t="n"/>
      <c r="E540" s="105" t="s">
        <v>73</v>
      </c>
      <c r="F540" s="108" t="n">
        <v>30</v>
      </c>
      <c r="G540" s="108" t="n"/>
      <c r="H540" s="108" t="n"/>
      <c r="I540" s="108" t="n">
        <v>3.09</v>
      </c>
      <c r="J540" s="108" t="n">
        <v>0.33</v>
      </c>
      <c r="K540" s="108" t="n">
        <v>20.6</v>
      </c>
      <c r="L540" s="108" t="n">
        <v>100.2</v>
      </c>
      <c r="M540" s="110" t="n">
        <v>40</v>
      </c>
      <c r="N540" s="63" t="n">
        <f aca="false" ca="false" dt2D="false" dtr="false" t="normal">F540*M540/1000</f>
        <v>1.2</v>
      </c>
    </row>
    <row ht="12" outlineLevel="0" r="541">
      <c r="A541" s="203" t="n"/>
      <c r="B541" s="112" t="s"/>
      <c r="C541" s="205" t="n">
        <v>90</v>
      </c>
      <c r="D541" s="205" t="n">
        <v>90</v>
      </c>
      <c r="E541" s="105" t="s">
        <v>397</v>
      </c>
      <c r="F541" s="108" t="n">
        <v>0.048</v>
      </c>
      <c r="G541" s="108" t="n">
        <v>2</v>
      </c>
      <c r="H541" s="108" t="n"/>
      <c r="I541" s="108" t="n">
        <v>0.25</v>
      </c>
      <c r="J541" s="108" t="n">
        <v>0.23</v>
      </c>
      <c r="K541" s="108" t="n">
        <v>0.01</v>
      </c>
      <c r="L541" s="108" t="n">
        <v>3.14</v>
      </c>
      <c r="M541" s="110" t="n">
        <v>12</v>
      </c>
      <c r="N541" s="63" t="n">
        <f aca="false" ca="false" dt2D="false" dtr="false" t="normal">F541*M541</f>
        <v>0.576</v>
      </c>
    </row>
    <row ht="12" outlineLevel="0" r="542">
      <c r="A542" s="203" t="n"/>
      <c r="B542" s="114" t="n"/>
      <c r="C542" s="114" t="n"/>
      <c r="D542" s="114" t="n"/>
      <c r="E542" s="105" t="s">
        <v>232</v>
      </c>
      <c r="F542" s="108" t="n">
        <v>12</v>
      </c>
      <c r="G542" s="108" t="n"/>
      <c r="H542" s="108" t="n"/>
      <c r="I542" s="108" t="n">
        <v>0.38</v>
      </c>
      <c r="J542" s="108" t="n">
        <v>1.34</v>
      </c>
      <c r="K542" s="108" t="n">
        <v>0.38</v>
      </c>
      <c r="L542" s="108" t="n">
        <v>6.96</v>
      </c>
      <c r="M542" s="110" t="n">
        <v>65</v>
      </c>
      <c r="N542" s="63" t="n">
        <f aca="false" ca="false" dt2D="false" dtr="false" t="normal">F542*M542/1000</f>
        <v>0.78</v>
      </c>
    </row>
    <row ht="12" outlineLevel="0" r="543">
      <c r="A543" s="203" t="n"/>
      <c r="B543" s="114" t="n"/>
      <c r="C543" s="114" t="n"/>
      <c r="D543" s="114" t="n"/>
      <c r="E543" s="105" t="s">
        <v>28</v>
      </c>
      <c r="F543" s="108" t="n">
        <v>9.6</v>
      </c>
      <c r="G543" s="108" t="n"/>
      <c r="H543" s="108" t="n"/>
      <c r="I543" s="108" t="n"/>
      <c r="J543" s="108" t="n"/>
      <c r="K543" s="108" t="n">
        <v>9.5</v>
      </c>
      <c r="L543" s="108" t="n">
        <v>36.3</v>
      </c>
      <c r="M543" s="110" t="n">
        <v>80</v>
      </c>
      <c r="N543" s="63" t="n">
        <f aca="false" ca="false" dt2D="false" dtr="false" t="normal">F543*M543/1000</f>
        <v>0.768</v>
      </c>
    </row>
    <row ht="12" outlineLevel="0" r="544">
      <c r="A544" s="203" t="n"/>
      <c r="B544" s="114" t="n"/>
      <c r="C544" s="114" t="n"/>
      <c r="D544" s="114" t="n"/>
      <c r="E544" s="105" t="s">
        <v>139</v>
      </c>
      <c r="F544" s="108" t="n">
        <v>1.2</v>
      </c>
      <c r="G544" s="108" t="n"/>
      <c r="H544" s="108" t="n"/>
      <c r="I544" s="108" t="n"/>
      <c r="J544" s="108" t="n"/>
      <c r="K544" s="108" t="n"/>
      <c r="L544" s="108" t="n"/>
      <c r="M544" s="110" t="n">
        <v>400</v>
      </c>
      <c r="N544" s="63" t="n">
        <f aca="false" ca="false" dt2D="false" dtr="false" t="normal">F544*M544/1000</f>
        <v>0.48</v>
      </c>
    </row>
    <row customHeight="true" ht="11.25" outlineLevel="0" r="545">
      <c r="A545" s="203" t="n"/>
      <c r="B545" s="114" t="n"/>
      <c r="C545" s="114" t="n"/>
      <c r="D545" s="114" t="n"/>
      <c r="E545" s="105" t="s">
        <v>31</v>
      </c>
      <c r="F545" s="108" t="n">
        <v>2.5</v>
      </c>
      <c r="G545" s="108" t="n"/>
      <c r="H545" s="108" t="n"/>
      <c r="I545" s="108" t="n">
        <v>0.02</v>
      </c>
      <c r="J545" s="108" t="n">
        <v>1.8</v>
      </c>
      <c r="K545" s="108" t="n">
        <v>0.03</v>
      </c>
      <c r="L545" s="108" t="n">
        <v>16.5</v>
      </c>
      <c r="M545" s="110" t="n">
        <v>670</v>
      </c>
      <c r="N545" s="63" t="n">
        <f aca="false" ca="false" dt2D="false" dtr="false" t="normal">F545*M545/1000</f>
        <v>1.675</v>
      </c>
    </row>
    <row ht="12" outlineLevel="0" r="546">
      <c r="A546" s="203" t="n"/>
      <c r="B546" s="114" t="n"/>
      <c r="C546" s="114" t="n"/>
      <c r="D546" s="114" t="n"/>
      <c r="E546" s="105" t="s">
        <v>57</v>
      </c>
      <c r="F546" s="108" t="n">
        <v>75</v>
      </c>
      <c r="G546" s="108" t="n">
        <v>60</v>
      </c>
      <c r="H546" s="108" t="n"/>
      <c r="I546" s="108" t="n">
        <v>1.08</v>
      </c>
      <c r="J546" s="108" t="n"/>
      <c r="K546" s="108" t="n">
        <v>2.7</v>
      </c>
      <c r="L546" s="108" t="n">
        <v>16.2</v>
      </c>
      <c r="M546" s="110" t="n">
        <v>40</v>
      </c>
      <c r="N546" s="63" t="n">
        <f aca="false" ca="false" dt2D="false" dtr="false" t="normal">F546*M546/1000</f>
        <v>3</v>
      </c>
    </row>
    <row ht="12" outlineLevel="0" r="547">
      <c r="A547" s="203" t="n"/>
      <c r="B547" s="114" t="n"/>
      <c r="C547" s="114" t="n"/>
      <c r="D547" s="114" t="n"/>
      <c r="E547" s="105" t="s">
        <v>318</v>
      </c>
      <c r="F547" s="108" t="n">
        <v>3.5</v>
      </c>
      <c r="G547" s="108" t="n">
        <v>2.9</v>
      </c>
      <c r="H547" s="108" t="n"/>
      <c r="I547" s="108" t="n">
        <v>0.04</v>
      </c>
      <c r="J547" s="108" t="n"/>
      <c r="K547" s="108" t="n">
        <v>0.26</v>
      </c>
      <c r="L547" s="108" t="n">
        <v>1.18</v>
      </c>
      <c r="M547" s="110" t="n">
        <v>40</v>
      </c>
      <c r="N547" s="63" t="n">
        <f aca="false" ca="false" dt2D="false" dtr="false" t="normal">F547*M547/1000</f>
        <v>0.14</v>
      </c>
    </row>
    <row ht="12" outlineLevel="0" r="548">
      <c r="A548" s="203" t="n"/>
      <c r="B548" s="114" t="n"/>
      <c r="C548" s="114" t="n"/>
      <c r="D548" s="114" t="n"/>
      <c r="E548" s="105" t="s">
        <v>30</v>
      </c>
      <c r="F548" s="108" t="n">
        <v>1</v>
      </c>
      <c r="G548" s="108" t="n"/>
      <c r="H548" s="108" t="n"/>
      <c r="I548" s="108" t="n"/>
      <c r="J548" s="108" t="n"/>
      <c r="K548" s="108" t="n"/>
      <c r="L548" s="108" t="n"/>
      <c r="M548" s="110" t="n">
        <v>16</v>
      </c>
      <c r="N548" s="63" t="n">
        <f aca="false" ca="false" dt2D="false" dtr="false" t="normal">F548*M548/1000</f>
        <v>0.016</v>
      </c>
    </row>
    <row customHeight="true" ht="15.75" outlineLevel="0" r="549">
      <c r="A549" s="203" t="n"/>
      <c r="B549" s="114" t="n"/>
      <c r="C549" s="114" t="n"/>
      <c r="D549" s="114" t="n"/>
      <c r="E549" s="105" t="s">
        <v>31</v>
      </c>
      <c r="F549" s="108" t="n">
        <v>12</v>
      </c>
      <c r="G549" s="108" t="n"/>
      <c r="H549" s="108" t="n"/>
      <c r="I549" s="108" t="n">
        <v>0.09</v>
      </c>
      <c r="J549" s="108" t="n"/>
      <c r="K549" s="108" t="n">
        <v>0.15</v>
      </c>
      <c r="L549" s="108" t="n">
        <v>78.6</v>
      </c>
      <c r="M549" s="110" t="n">
        <v>670</v>
      </c>
      <c r="N549" s="63" t="n">
        <f aca="false" ca="false" dt2D="false" dtr="false" t="normal">F549*M549/1000</f>
        <v>8.04</v>
      </c>
    </row>
    <row customHeight="true" ht="11.25" outlineLevel="0" r="550">
      <c r="A550" s="104" t="n"/>
      <c r="B550" s="89" t="s">
        <v>404</v>
      </c>
      <c r="C550" s="89" t="n">
        <v>100</v>
      </c>
      <c r="D550" s="89" t="n">
        <v>100</v>
      </c>
      <c r="E550" s="88" t="s">
        <v>404</v>
      </c>
      <c r="F550" s="104" t="n">
        <v>100</v>
      </c>
      <c r="G550" s="88" t="n">
        <v>100</v>
      </c>
      <c r="H550" s="88" t="n"/>
      <c r="I550" s="88" t="n">
        <v>0.2</v>
      </c>
      <c r="J550" s="88" t="n">
        <v>5.4</v>
      </c>
      <c r="K550" s="88" t="n">
        <v>32</v>
      </c>
      <c r="L550" s="88" t="n">
        <v>144</v>
      </c>
      <c r="M550" s="63" t="n">
        <v>500</v>
      </c>
      <c r="N550" s="63" t="n">
        <f aca="false" ca="false" dt2D="false" dtr="false" t="normal">F550*M550/1000</f>
        <v>50</v>
      </c>
    </row>
    <row customFormat="true" ht="21" outlineLevel="0" r="551" s="339">
      <c r="A551" s="93" t="n"/>
      <c r="B551" s="187" t="s">
        <v>96</v>
      </c>
      <c r="C551" s="187" t="n"/>
      <c r="D551" s="187" t="n"/>
      <c r="E551" s="93" t="n"/>
      <c r="F551" s="93" t="n"/>
      <c r="G551" s="93" t="n"/>
      <c r="H551" s="93" t="n"/>
      <c r="I551" s="196" t="n">
        <v>84.292</v>
      </c>
      <c r="J551" s="196" t="n">
        <v>91.679</v>
      </c>
      <c r="K551" s="196" t="n">
        <v>243.103</v>
      </c>
      <c r="L551" s="196" t="n">
        <v>1650.02</v>
      </c>
      <c r="M551" s="206" t="n"/>
      <c r="N551" s="79" t="n">
        <f aca="false" ca="false" dt2D="false" dtr="false" t="normal">SUM(N513:N550)</f>
        <v>161.974</v>
      </c>
      <c r="P551" s="144" t="n"/>
    </row>
    <row customFormat="true" ht="11.25" outlineLevel="0" r="552" s="339">
      <c r="A552" s="327" t="n"/>
      <c r="B552" s="324" t="s">
        <v>266</v>
      </c>
      <c r="C552" s="324" t="n"/>
      <c r="D552" s="324" t="n"/>
      <c r="E552" s="327" t="n"/>
      <c r="F552" s="327" t="n"/>
      <c r="G552" s="327" t="n"/>
      <c r="H552" s="302" t="n"/>
      <c r="I552" s="328" t="e">
        <f aca="false" ca="false" dt2D="false" dtr="false" t="normal">I551+I511</f>
        <v>#REF!</v>
      </c>
      <c r="J552" s="328" t="e">
        <f aca="false" ca="false" dt2D="false" dtr="false" t="normal">J551+J511</f>
        <v>#REF!</v>
      </c>
      <c r="K552" s="328" t="e">
        <f aca="false" ca="false" dt2D="false" dtr="false" t="normal">K551+K511</f>
        <v>#REF!</v>
      </c>
      <c r="L552" s="328" t="e">
        <f aca="false" ca="false" dt2D="false" dtr="false" t="normal">L551+L511</f>
        <v>#REF!</v>
      </c>
      <c r="M552" s="328" t="n"/>
      <c r="N552" s="289" t="n">
        <f aca="false" ca="false" dt2D="false" dtr="false" t="normal">N551+N511</f>
        <v>279.026</v>
      </c>
      <c r="P552" s="144" t="n"/>
    </row>
    <row ht="21" outlineLevel="0" r="553">
      <c r="A553" s="121" t="s">
        <v>4</v>
      </c>
      <c r="B553" s="119" t="s">
        <v>5</v>
      </c>
      <c r="C553" s="119" t="n"/>
      <c r="D553" s="119" t="n"/>
      <c r="E553" s="121" t="s">
        <v>8</v>
      </c>
      <c r="F553" s="121" t="s">
        <v>9</v>
      </c>
      <c r="G553" s="121" t="s">
        <v>10</v>
      </c>
      <c r="H553" s="121" t="s">
        <v>11</v>
      </c>
      <c r="I553" s="121" t="s">
        <v>12</v>
      </c>
      <c r="J553" s="121" t="s">
        <v>13</v>
      </c>
      <c r="K553" s="121" t="s">
        <v>14</v>
      </c>
      <c r="L553" s="121" t="s">
        <v>15</v>
      </c>
      <c r="M553" s="63" t="s">
        <v>16</v>
      </c>
      <c r="N553" s="63" t="n"/>
    </row>
    <row outlineLevel="0" r="554">
      <c r="A554" s="331" t="s">
        <v>319</v>
      </c>
      <c r="B554" s="332" t="s"/>
      <c r="C554" s="189" t="n"/>
      <c r="D554" s="189" t="n"/>
      <c r="E554" s="93" t="n"/>
      <c r="F554" s="93" t="n"/>
      <c r="G554" s="93" t="n"/>
      <c r="H554" s="93" t="n"/>
      <c r="I554" s="93" t="n"/>
      <c r="J554" s="93" t="n"/>
      <c r="K554" s="93" t="n"/>
      <c r="L554" s="93" t="n"/>
      <c r="M554" s="63" t="n"/>
      <c r="N554" s="63" t="n"/>
    </row>
    <row outlineLevel="0" r="555">
      <c r="A555" s="93" t="s">
        <v>21</v>
      </c>
      <c r="B555" s="212" t="s"/>
      <c r="C555" s="213" t="n"/>
      <c r="D555" s="213" t="n"/>
      <c r="E555" s="88" t="n"/>
      <c r="F555" s="88" t="n"/>
      <c r="G555" s="88" t="n"/>
      <c r="H555" s="88" t="n"/>
      <c r="I555" s="88" t="n"/>
      <c r="J555" s="88" t="n"/>
      <c r="K555" s="88" t="n"/>
      <c r="L555" s="88" t="n"/>
      <c r="M555" s="63" t="n"/>
      <c r="N555" s="63" t="n"/>
    </row>
    <row customHeight="true" ht="12" outlineLevel="0" r="556">
      <c r="A556" s="83" t="s">
        <v>22</v>
      </c>
      <c r="B556" s="102" t="s">
        <v>320</v>
      </c>
      <c r="C556" s="102" t="n"/>
      <c r="D556" s="102" t="n"/>
      <c r="E556" s="83" t="s">
        <v>321</v>
      </c>
      <c r="F556" s="83" t="n">
        <v>33.3</v>
      </c>
      <c r="G556" s="83" t="n">
        <v>33.3</v>
      </c>
      <c r="H556" s="85" t="n"/>
      <c r="I556" s="83" t="n">
        <v>3.4</v>
      </c>
      <c r="J556" s="83" t="n">
        <v>0.33</v>
      </c>
      <c r="K556" s="83" t="n">
        <v>22.5</v>
      </c>
      <c r="L556" s="83" t="n">
        <v>109.2</v>
      </c>
      <c r="M556" s="63" t="n">
        <v>53</v>
      </c>
      <c r="N556" s="63" t="n">
        <f aca="false" ca="false" dt2D="false" dtr="false" t="normal">F556*M556/1000</f>
        <v>1.7649</v>
      </c>
    </row>
    <row outlineLevel="0" r="557">
      <c r="A557" s="83" t="n"/>
      <c r="B557" s="139" t="s"/>
      <c r="C557" s="140" t="s">
        <v>437</v>
      </c>
      <c r="D557" s="140" t="s">
        <v>438</v>
      </c>
      <c r="E557" s="83" t="s">
        <v>28</v>
      </c>
      <c r="F557" s="83" t="n">
        <v>7.5</v>
      </c>
      <c r="G557" s="83" t="n">
        <v>7.5</v>
      </c>
      <c r="H557" s="85" t="n"/>
      <c r="I557" s="83" t="s">
        <v>29</v>
      </c>
      <c r="J557" s="83" t="s">
        <v>29</v>
      </c>
      <c r="K557" s="83" t="n">
        <v>7.4</v>
      </c>
      <c r="L557" s="83" t="n">
        <v>28.4</v>
      </c>
      <c r="M557" s="63" t="n">
        <v>80</v>
      </c>
      <c r="N557" s="63" t="n">
        <f aca="false" ca="false" dt2D="false" dtr="false" t="normal">F557*M557/1000</f>
        <v>0.6</v>
      </c>
      <c r="O557" s="144" t="n"/>
    </row>
    <row outlineLevel="0" r="558">
      <c r="A558" s="83" t="n"/>
      <c r="B558" s="103" t="n"/>
      <c r="C558" s="103" t="n"/>
      <c r="D558" s="103" t="n"/>
      <c r="E558" s="83" t="s">
        <v>30</v>
      </c>
      <c r="F558" s="83" t="n">
        <v>0.06</v>
      </c>
      <c r="G558" s="83" t="n">
        <v>0.06</v>
      </c>
      <c r="H558" s="85" t="n"/>
      <c r="I558" s="83" t="n"/>
      <c r="J558" s="83" t="n"/>
      <c r="K558" s="83" t="n"/>
      <c r="L558" s="83" t="n"/>
      <c r="M558" s="63" t="n">
        <v>16</v>
      </c>
      <c r="N558" s="63" t="n">
        <f aca="false" ca="false" dt2D="false" dtr="false" t="normal">F558*M558/1000</f>
        <v>0.00096</v>
      </c>
    </row>
    <row outlineLevel="0" r="559">
      <c r="A559" s="83" t="n"/>
      <c r="B559" s="84" t="n"/>
      <c r="C559" s="84" t="n"/>
      <c r="D559" s="84" t="n"/>
      <c r="E559" s="83" t="s">
        <v>27</v>
      </c>
      <c r="F559" s="83" t="n">
        <v>73.8</v>
      </c>
      <c r="G559" s="83" t="n">
        <v>73.8</v>
      </c>
      <c r="H559" s="85" t="n"/>
      <c r="I559" s="83" t="n">
        <v>2.08</v>
      </c>
      <c r="J559" s="83" t="n">
        <v>2.36</v>
      </c>
      <c r="K559" s="83" t="n">
        <v>3.49</v>
      </c>
      <c r="L559" s="83" t="n">
        <v>42.8</v>
      </c>
      <c r="M559" s="63" t="n">
        <v>65</v>
      </c>
      <c r="N559" s="63" t="n">
        <f aca="false" ca="false" dt2D="false" dtr="false" t="normal">F559*M559/1000</f>
        <v>4.797</v>
      </c>
    </row>
    <row outlineLevel="0" r="560">
      <c r="A560" s="83" t="n"/>
      <c r="B560" s="84" t="n"/>
      <c r="C560" s="84" t="n"/>
      <c r="D560" s="84" t="n"/>
      <c r="E560" s="83" t="s">
        <v>31</v>
      </c>
      <c r="F560" s="83" t="n">
        <v>5</v>
      </c>
      <c r="G560" s="83" t="n">
        <v>5</v>
      </c>
      <c r="H560" s="85" t="n"/>
      <c r="I560" s="83" t="n">
        <v>0.04</v>
      </c>
      <c r="J560" s="83" t="n">
        <v>3.6</v>
      </c>
      <c r="K560" s="83" t="n">
        <v>0.28</v>
      </c>
      <c r="L560" s="83" t="n">
        <v>33.05</v>
      </c>
      <c r="M560" s="63" t="n">
        <v>670</v>
      </c>
      <c r="N560" s="63" t="n">
        <f aca="false" ca="false" dt2D="false" dtr="false" t="normal">F560*M560/1000</f>
        <v>3.35</v>
      </c>
    </row>
    <row customHeight="true" ht="13.5" outlineLevel="0" r="561">
      <c r="A561" s="88" t="s">
        <v>322</v>
      </c>
      <c r="B561" s="89" t="s">
        <v>439</v>
      </c>
      <c r="C561" s="90" t="n"/>
      <c r="D561" s="90" t="n"/>
      <c r="E561" s="88" t="s">
        <v>254</v>
      </c>
      <c r="F561" s="88" t="n">
        <v>1</v>
      </c>
      <c r="G561" s="88" t="n">
        <v>1</v>
      </c>
      <c r="H561" s="88" t="n"/>
      <c r="I561" s="88" t="n"/>
      <c r="J561" s="88" t="n"/>
      <c r="K561" s="88" t="n"/>
      <c r="L561" s="88" t="n"/>
      <c r="M561" s="63" t="n">
        <v>688</v>
      </c>
      <c r="N561" s="63" t="n">
        <f aca="false" ca="false" dt2D="false" dtr="false" t="normal">F561*M561/1000</f>
        <v>0.688</v>
      </c>
    </row>
    <row outlineLevel="0" r="562">
      <c r="A562" s="88" t="n"/>
      <c r="B562" s="91" t="s"/>
      <c r="C562" s="92" t="s">
        <v>323</v>
      </c>
      <c r="D562" s="92" t="s">
        <v>323</v>
      </c>
      <c r="E562" s="88" t="s">
        <v>28</v>
      </c>
      <c r="F562" s="88" t="n">
        <v>15</v>
      </c>
      <c r="G562" s="88" t="n">
        <v>15</v>
      </c>
      <c r="H562" s="88" t="n"/>
      <c r="I562" s="88" t="n"/>
      <c r="J562" s="88" t="n"/>
      <c r="K562" s="88" t="n">
        <v>14.97</v>
      </c>
      <c r="L562" s="88" t="n">
        <v>56.85</v>
      </c>
      <c r="M562" s="63" t="n">
        <v>80</v>
      </c>
      <c r="N562" s="63" t="n">
        <f aca="false" ca="false" dt2D="false" dtr="false" t="normal">F562*M562/1000</f>
        <v>1.2</v>
      </c>
    </row>
    <row outlineLevel="0" r="563">
      <c r="A563" s="88" t="s">
        <v>36</v>
      </c>
      <c r="B563" s="89" t="s">
        <v>440</v>
      </c>
      <c r="C563" s="90" t="n"/>
      <c r="D563" s="90" t="n"/>
      <c r="E563" s="104" t="s">
        <v>38</v>
      </c>
      <c r="F563" s="104" t="n">
        <v>80</v>
      </c>
      <c r="G563" s="88" t="n"/>
      <c r="H563" s="88" t="n"/>
      <c r="I563" s="104" t="n">
        <v>6.96</v>
      </c>
      <c r="J563" s="104" t="n">
        <v>1.2</v>
      </c>
      <c r="K563" s="104" t="n">
        <v>32.32</v>
      </c>
      <c r="L563" s="104" t="n">
        <v>167.2</v>
      </c>
      <c r="M563" s="63" t="n">
        <v>60</v>
      </c>
      <c r="N563" s="63" t="n">
        <f aca="false" ca="false" dt2D="false" dtr="false" t="normal">F563*M563/1000</f>
        <v>4.8</v>
      </c>
    </row>
    <row ht="22.5" outlineLevel="0" r="564">
      <c r="A564" s="88" t="n"/>
      <c r="B564" s="91" t="s"/>
      <c r="C564" s="92" t="s">
        <v>441</v>
      </c>
      <c r="D564" s="92" t="s">
        <v>442</v>
      </c>
      <c r="E564" s="88" t="s">
        <v>31</v>
      </c>
      <c r="F564" s="88" t="n">
        <v>10</v>
      </c>
      <c r="G564" s="88" t="n"/>
      <c r="H564" s="88" t="n"/>
      <c r="I564" s="88" t="n">
        <v>0.08</v>
      </c>
      <c r="J564" s="88" t="n">
        <v>7.25</v>
      </c>
      <c r="K564" s="88" t="n">
        <v>0.09</v>
      </c>
      <c r="L564" s="88" t="n">
        <v>66.1</v>
      </c>
      <c r="M564" s="63" t="n">
        <v>670</v>
      </c>
      <c r="N564" s="63" t="n">
        <f aca="false" ca="false" dt2D="false" dtr="false" t="normal">F564*M564/1000</f>
        <v>6.7</v>
      </c>
    </row>
    <row ht="22.5" outlineLevel="0" r="565">
      <c r="A565" s="88" t="n"/>
      <c r="B565" s="89" t="s">
        <v>115</v>
      </c>
      <c r="C565" s="89" t="n">
        <v>120</v>
      </c>
      <c r="D565" s="89" t="n">
        <v>120</v>
      </c>
      <c r="E565" s="88" t="s">
        <v>327</v>
      </c>
      <c r="F565" s="88" t="n">
        <v>120</v>
      </c>
      <c r="G565" s="88" t="n">
        <v>120</v>
      </c>
      <c r="H565" s="88" t="n">
        <v>120</v>
      </c>
      <c r="I565" s="201" t="n">
        <v>0.78</v>
      </c>
      <c r="J565" s="201" t="n">
        <v>0.32</v>
      </c>
      <c r="K565" s="201" t="n">
        <v>10.91</v>
      </c>
      <c r="L565" s="207" t="n">
        <v>45.36</v>
      </c>
      <c r="M565" s="63" t="n">
        <v>280</v>
      </c>
      <c r="N565" s="63" t="n">
        <f aca="false" ca="false" dt2D="false" dtr="false" t="normal">F565*M565/1000</f>
        <v>33.6</v>
      </c>
    </row>
    <row outlineLevel="0" r="566">
      <c r="A566" s="83" t="s">
        <v>45</v>
      </c>
      <c r="B566" s="84" t="s">
        <v>390</v>
      </c>
      <c r="C566" s="84" t="n">
        <v>100</v>
      </c>
      <c r="D566" s="84" t="n">
        <v>100</v>
      </c>
      <c r="E566" s="83" t="s">
        <v>390</v>
      </c>
      <c r="F566" s="83" t="n">
        <v>200</v>
      </c>
      <c r="G566" s="83" t="n">
        <v>100</v>
      </c>
      <c r="H566" s="85" t="n">
        <v>100</v>
      </c>
      <c r="I566" s="83" t="n"/>
      <c r="J566" s="83" t="n"/>
      <c r="K566" s="83" t="n">
        <v>19</v>
      </c>
      <c r="L566" s="83" t="n">
        <v>75</v>
      </c>
      <c r="M566" s="63" t="n">
        <v>80</v>
      </c>
      <c r="N566" s="63" t="n">
        <f aca="false" ca="false" dt2D="false" dtr="false" t="normal">F566*M566/1000</f>
        <v>16</v>
      </c>
    </row>
    <row customHeight="true" ht="13.5" outlineLevel="0" r="567">
      <c r="A567" s="88" t="n"/>
      <c r="B567" s="187" t="s">
        <v>443</v>
      </c>
      <c r="C567" s="187" t="n"/>
      <c r="D567" s="187" t="n"/>
      <c r="E567" s="88" t="n"/>
      <c r="F567" s="88" t="n"/>
      <c r="G567" s="88" t="n"/>
      <c r="H567" s="88" t="n"/>
      <c r="I567" s="196" t="n">
        <v>15.55</v>
      </c>
      <c r="J567" s="196" t="n">
        <v>31.413</v>
      </c>
      <c r="K567" s="196" t="n">
        <v>117.96</v>
      </c>
      <c r="L567" s="196" t="n">
        <v>825.53</v>
      </c>
      <c r="M567" s="380" t="n"/>
      <c r="N567" s="79" t="n">
        <f aca="false" ca="false" dt2D="false" dtr="false" t="normal">SUM(N556:N566)</f>
        <v>73.50086</v>
      </c>
    </row>
    <row customFormat="true" ht="11.25" outlineLevel="0" r="568" s="144">
      <c r="A568" s="93" t="s">
        <v>48</v>
      </c>
      <c r="B568" s="197" t="n"/>
      <c r="C568" s="197" t="n"/>
      <c r="D568" s="197" t="n"/>
      <c r="E568" s="88" t="n"/>
      <c r="F568" s="88" t="n"/>
      <c r="G568" s="88" t="n"/>
      <c r="H568" s="88" t="n"/>
      <c r="I568" s="88" t="n"/>
      <c r="J568" s="88" t="n"/>
      <c r="K568" s="88" t="n"/>
      <c r="L568" s="88" t="n"/>
      <c r="M568" s="63" t="n"/>
      <c r="N568" s="63" t="n"/>
      <c r="O568" s="144" t="n"/>
      <c r="P568" s="144" t="n"/>
    </row>
    <row ht="33.75" outlineLevel="0" r="569">
      <c r="A569" s="95" t="s">
        <v>261</v>
      </c>
      <c r="B569" s="204" t="s">
        <v>423</v>
      </c>
      <c r="C569" s="204" t="n"/>
      <c r="D569" s="204" t="n"/>
      <c r="E569" s="88" t="s">
        <v>424</v>
      </c>
      <c r="F569" s="88" t="n">
        <v>49.8</v>
      </c>
      <c r="G569" s="88" t="n">
        <v>39.5</v>
      </c>
      <c r="H569" s="319" t="n"/>
      <c r="I569" s="319" t="n">
        <v>1.4</v>
      </c>
      <c r="J569" s="319" t="n"/>
      <c r="K569" s="319" t="n">
        <v>3.7</v>
      </c>
      <c r="L569" s="319" t="n">
        <v>21.3</v>
      </c>
      <c r="M569" s="381" t="n">
        <v>35</v>
      </c>
      <c r="N569" s="63" t="n">
        <f aca="false" ca="false" dt2D="false" dtr="false" t="normal">F569*M569/1000</f>
        <v>1.743</v>
      </c>
    </row>
    <row outlineLevel="0" r="570">
      <c r="A570" s="97" t="s"/>
      <c r="B570" s="322" t="n"/>
      <c r="C570" s="322" t="n">
        <v>40</v>
      </c>
      <c r="D570" s="322" t="n">
        <v>60</v>
      </c>
      <c r="E570" s="88" t="s">
        <v>425</v>
      </c>
      <c r="F570" s="88" t="n">
        <v>6.25</v>
      </c>
      <c r="G570" s="88" t="n">
        <v>5</v>
      </c>
      <c r="H570" s="319" t="n"/>
      <c r="I570" s="319" t="n">
        <v>0.14</v>
      </c>
      <c r="J570" s="319" t="n"/>
      <c r="K570" s="319" t="n">
        <v>0.91</v>
      </c>
      <c r="L570" s="319" t="n">
        <v>4.1</v>
      </c>
      <c r="M570" s="381" t="n">
        <v>40</v>
      </c>
      <c r="N570" s="63" t="n">
        <f aca="false" ca="false" dt2D="false" dtr="false" t="normal">F570*M570/1000</f>
        <v>0.25</v>
      </c>
    </row>
    <row outlineLevel="0" r="571">
      <c r="A571" s="97" t="s"/>
      <c r="B571" s="322" t="n"/>
      <c r="C571" s="322" t="n"/>
      <c r="D571" s="322" t="n"/>
      <c r="E571" s="88" t="s">
        <v>426</v>
      </c>
      <c r="F571" s="88" t="n">
        <v>6.25</v>
      </c>
      <c r="G571" s="88" t="n">
        <v>5</v>
      </c>
      <c r="H571" s="319" t="n"/>
      <c r="I571" s="319" t="n">
        <v>0.1</v>
      </c>
      <c r="J571" s="319" t="n"/>
      <c r="K571" s="319" t="n">
        <v>0.7</v>
      </c>
      <c r="L571" s="319" t="n">
        <v>3.4</v>
      </c>
      <c r="M571" s="381" t="n">
        <v>45</v>
      </c>
      <c r="N571" s="63" t="n">
        <f aca="false" ca="false" dt2D="false" dtr="false" t="normal">F571*M571/1000</f>
        <v>0.28125</v>
      </c>
    </row>
    <row outlineLevel="0" r="572">
      <c r="A572" s="97" t="s"/>
      <c r="B572" s="322" t="n"/>
      <c r="C572" s="322" t="n"/>
      <c r="D572" s="322" t="n"/>
      <c r="E572" s="88" t="s">
        <v>52</v>
      </c>
      <c r="F572" s="88" t="n">
        <v>2.5</v>
      </c>
      <c r="G572" s="88" t="n">
        <v>2.5</v>
      </c>
      <c r="H572" s="319" t="n"/>
      <c r="I572" s="319" t="n"/>
      <c r="J572" s="319" t="n"/>
      <c r="K572" s="319" t="n">
        <v>4.9</v>
      </c>
      <c r="L572" s="319" t="n">
        <v>18.9</v>
      </c>
      <c r="M572" s="381" t="n">
        <v>80</v>
      </c>
      <c r="N572" s="63" t="n">
        <f aca="false" ca="false" dt2D="false" dtr="false" t="normal">F572*M572/1000</f>
        <v>0.2</v>
      </c>
    </row>
    <row outlineLevel="0" r="573">
      <c r="A573" s="98" t="s"/>
      <c r="B573" s="322" t="n"/>
      <c r="C573" s="322" t="n"/>
      <c r="D573" s="322" t="n"/>
      <c r="E573" s="88" t="s">
        <v>427</v>
      </c>
      <c r="F573" s="88" t="n">
        <v>2.5</v>
      </c>
      <c r="G573" s="88" t="n">
        <v>2.5</v>
      </c>
      <c r="H573" s="319" t="n"/>
      <c r="I573" s="319" t="n"/>
      <c r="J573" s="319" t="n">
        <v>4.99</v>
      </c>
      <c r="K573" s="319" t="n"/>
      <c r="L573" s="319" t="n">
        <v>44.9</v>
      </c>
      <c r="M573" s="381" t="n">
        <v>140</v>
      </c>
      <c r="N573" s="63" t="n">
        <f aca="false" ca="false" dt2D="false" dtr="false" t="normal">F573*M573/1000</f>
        <v>0.35</v>
      </c>
    </row>
    <row customHeight="true" ht="11.25" outlineLevel="0" r="574">
      <c r="A574" s="88" t="s">
        <v>332</v>
      </c>
      <c r="B574" s="89" t="s">
        <v>333</v>
      </c>
      <c r="C574" s="90" t="n"/>
      <c r="D574" s="90" t="n"/>
      <c r="E574" s="88" t="s">
        <v>59</v>
      </c>
      <c r="F574" s="88" t="n">
        <v>66.7</v>
      </c>
      <c r="G574" s="88" t="n">
        <v>50.48</v>
      </c>
      <c r="H574" s="88" t="n"/>
      <c r="I574" s="193" t="n">
        <v>1.33</v>
      </c>
      <c r="J574" s="193" t="n">
        <v>0.2</v>
      </c>
      <c r="K574" s="193" t="n">
        <v>8.31</v>
      </c>
      <c r="L574" s="193" t="n">
        <v>38.42</v>
      </c>
      <c r="M574" s="63" t="n">
        <v>35</v>
      </c>
      <c r="N574" s="63" t="n">
        <f aca="false" ca="false" dt2D="false" dtr="false" t="normal">F574*M574/1000</f>
        <v>2.3345</v>
      </c>
    </row>
    <row ht="22.5" outlineLevel="0" r="575">
      <c r="A575" s="88" t="n"/>
      <c r="B575" s="91" t="s"/>
      <c r="C575" s="92" t="s">
        <v>58</v>
      </c>
      <c r="D575" s="92" t="s">
        <v>58</v>
      </c>
      <c r="E575" s="88" t="s">
        <v>334</v>
      </c>
      <c r="F575" s="88" t="n">
        <v>20.2</v>
      </c>
      <c r="G575" s="88" t="n">
        <v>20</v>
      </c>
      <c r="H575" s="88" t="n"/>
      <c r="I575" s="193" t="n">
        <v>4.6</v>
      </c>
      <c r="J575" s="193" t="n">
        <v>0.32</v>
      </c>
      <c r="K575" s="193" t="n">
        <v>10.16</v>
      </c>
      <c r="L575" s="193" t="n">
        <v>62.8</v>
      </c>
      <c r="M575" s="63" t="n">
        <v>34</v>
      </c>
      <c r="N575" s="63" t="n">
        <f aca="false" ca="false" dt2D="false" dtr="false" t="normal">F575*M575/1000</f>
        <v>0.6868</v>
      </c>
    </row>
    <row outlineLevel="0" r="576">
      <c r="A576" s="88" t="n"/>
      <c r="B576" s="89" t="n"/>
      <c r="C576" s="89" t="n"/>
      <c r="D576" s="89" t="n"/>
      <c r="E576" s="88" t="s">
        <v>60</v>
      </c>
      <c r="F576" s="88" t="n">
        <v>12.5</v>
      </c>
      <c r="G576" s="88" t="n">
        <v>10</v>
      </c>
      <c r="H576" s="88" t="n"/>
      <c r="I576" s="193" t="n">
        <v>0.175</v>
      </c>
      <c r="J576" s="193" t="s">
        <v>29</v>
      </c>
      <c r="K576" s="193" t="n">
        <v>0.98</v>
      </c>
      <c r="L576" s="193" t="n">
        <v>4.3</v>
      </c>
      <c r="M576" s="63" t="n">
        <v>40</v>
      </c>
      <c r="N576" s="63" t="n">
        <f aca="false" ca="false" dt2D="false" dtr="false" t="normal">F576*M576/1000</f>
        <v>0.5</v>
      </c>
    </row>
    <row outlineLevel="0" r="577">
      <c r="A577" s="88" t="n"/>
      <c r="B577" s="89" t="n"/>
      <c r="C577" s="89" t="n"/>
      <c r="D577" s="89" t="n"/>
      <c r="E577" s="88" t="s">
        <v>51</v>
      </c>
      <c r="F577" s="88" t="n">
        <v>12</v>
      </c>
      <c r="G577" s="88" t="n">
        <v>10.96</v>
      </c>
      <c r="H577" s="88" t="n"/>
      <c r="I577" s="193" t="n">
        <v>0.16</v>
      </c>
      <c r="J577" s="193" t="n">
        <v>0.009</v>
      </c>
      <c r="K577" s="193" t="n">
        <v>0.78</v>
      </c>
      <c r="L577" s="193" t="n">
        <v>3.26</v>
      </c>
      <c r="M577" s="63" t="n">
        <v>45</v>
      </c>
      <c r="N577" s="63" t="n">
        <f aca="false" ca="false" dt2D="false" dtr="false" t="normal">F577*M577/1000</f>
        <v>0.54</v>
      </c>
    </row>
    <row outlineLevel="0" r="578">
      <c r="A578" s="88" t="n"/>
      <c r="B578" s="89" t="n"/>
      <c r="C578" s="89" t="n"/>
      <c r="D578" s="89" t="n"/>
      <c r="E578" s="88" t="s">
        <v>31</v>
      </c>
      <c r="F578" s="88" t="n">
        <v>5</v>
      </c>
      <c r="G578" s="88" t="n">
        <v>5</v>
      </c>
      <c r="H578" s="88" t="n"/>
      <c r="I578" s="193" t="s">
        <v>29</v>
      </c>
      <c r="J578" s="193" t="s">
        <v>29</v>
      </c>
      <c r="K578" s="193" t="n">
        <v>4.99</v>
      </c>
      <c r="L578" s="193" t="n">
        <v>44.95</v>
      </c>
      <c r="M578" s="63" t="n">
        <v>670</v>
      </c>
      <c r="N578" s="63" t="n">
        <f aca="false" ca="false" dt2D="false" dtr="false" t="normal">F578*M578/1000</f>
        <v>3.35</v>
      </c>
    </row>
    <row outlineLevel="0" r="579">
      <c r="A579" s="88" t="n"/>
      <c r="B579" s="89" t="n"/>
      <c r="C579" s="89" t="n"/>
      <c r="D579" s="89" t="n"/>
      <c r="E579" s="88" t="s">
        <v>63</v>
      </c>
      <c r="F579" s="88" t="n">
        <v>40</v>
      </c>
      <c r="G579" s="88" t="n"/>
      <c r="H579" s="88" t="n"/>
      <c r="I579" s="193" t="n">
        <v>10.04</v>
      </c>
      <c r="J579" s="193" t="n">
        <v>6.48</v>
      </c>
      <c r="K579" s="193" t="s">
        <v>29</v>
      </c>
      <c r="L579" s="193" t="n">
        <v>88.29</v>
      </c>
      <c r="M579" s="63" t="n">
        <v>440</v>
      </c>
      <c r="N579" s="63" t="n">
        <f aca="false" ca="false" dt2D="false" dtr="false" t="normal">F579*M579/1000</f>
        <v>17.6</v>
      </c>
    </row>
    <row outlineLevel="0" r="580">
      <c r="A580" s="88" t="n"/>
      <c r="B580" s="89" t="n"/>
      <c r="C580" s="89" t="n"/>
      <c r="D580" s="89" t="n"/>
      <c r="E580" s="88" t="s">
        <v>30</v>
      </c>
      <c r="F580" s="88" t="n">
        <v>1</v>
      </c>
      <c r="G580" s="88" t="n">
        <v>40</v>
      </c>
      <c r="H580" s="88" t="n"/>
      <c r="I580" s="193" t="s">
        <v>29</v>
      </c>
      <c r="J580" s="193" t="s">
        <v>29</v>
      </c>
      <c r="K580" s="193" t="s">
        <v>29</v>
      </c>
      <c r="L580" s="193" t="s">
        <v>29</v>
      </c>
      <c r="M580" s="63" t="n">
        <v>16</v>
      </c>
      <c r="N580" s="63" t="n">
        <f aca="false" ca="false" dt2D="false" dtr="false" t="normal">F580*M580/1000</f>
        <v>0.016</v>
      </c>
    </row>
    <row customHeight="true" ht="14.25" outlineLevel="0" r="581">
      <c r="A581" s="88" t="s">
        <v>336</v>
      </c>
      <c r="B581" s="89" t="s">
        <v>66</v>
      </c>
      <c r="C581" s="90" t="n"/>
      <c r="D581" s="90" t="n"/>
      <c r="E581" s="88" t="s">
        <v>67</v>
      </c>
      <c r="F581" s="88" t="n">
        <v>110</v>
      </c>
      <c r="G581" s="88" t="n">
        <v>79</v>
      </c>
      <c r="H581" s="88" t="n"/>
      <c r="I581" s="88" t="n">
        <v>19.99</v>
      </c>
      <c r="J581" s="88" t="n">
        <v>12.8</v>
      </c>
      <c r="K581" s="88" t="s">
        <v>29</v>
      </c>
      <c r="L581" s="88" t="n">
        <v>174.9</v>
      </c>
      <c r="M581" s="63" t="n">
        <v>440</v>
      </c>
      <c r="N581" s="63" t="n">
        <f aca="false" ca="false" dt2D="false" dtr="false" t="normal">F581*M581/1000</f>
        <v>48.4</v>
      </c>
    </row>
    <row customHeight="true" ht="12.75" outlineLevel="0" r="582">
      <c r="A582" s="88" t="n"/>
      <c r="B582" s="91" t="s"/>
      <c r="C582" s="92" t="n">
        <v>50</v>
      </c>
      <c r="D582" s="92" t="n">
        <v>50</v>
      </c>
      <c r="E582" s="88" t="s">
        <v>69</v>
      </c>
      <c r="F582" s="88" t="n">
        <v>5</v>
      </c>
      <c r="G582" s="88" t="n">
        <v>5</v>
      </c>
      <c r="H582" s="88" t="n"/>
      <c r="I582" s="88" t="s">
        <v>337</v>
      </c>
      <c r="J582" s="88" t="n">
        <v>4.99</v>
      </c>
      <c r="K582" s="88" t="s">
        <v>29</v>
      </c>
      <c r="L582" s="88" t="n">
        <v>44.95</v>
      </c>
      <c r="M582" s="63" t="n">
        <v>140</v>
      </c>
      <c r="N582" s="63" t="n">
        <f aca="false" ca="false" dt2D="false" dtr="false" t="normal">F582*M582/1000</f>
        <v>0.7</v>
      </c>
    </row>
    <row outlineLevel="0" r="583">
      <c r="A583" s="88" t="n"/>
      <c r="B583" s="89" t="n"/>
      <c r="C583" s="89" t="n"/>
      <c r="D583" s="89" t="n"/>
      <c r="E583" s="88" t="s">
        <v>70</v>
      </c>
      <c r="F583" s="88" t="n">
        <v>18</v>
      </c>
      <c r="G583" s="88" t="n">
        <v>15</v>
      </c>
      <c r="H583" s="88" t="n"/>
      <c r="I583" s="88" t="n">
        <v>0.21</v>
      </c>
      <c r="J583" s="88" t="s">
        <v>29</v>
      </c>
      <c r="K583" s="88" t="n">
        <v>1.36</v>
      </c>
      <c r="L583" s="88" t="n">
        <v>6.15</v>
      </c>
      <c r="M583" s="63" t="n">
        <v>40</v>
      </c>
      <c r="N583" s="63" t="n">
        <f aca="false" ca="false" dt2D="false" dtr="false" t="normal">F583*M583/1000</f>
        <v>0.72</v>
      </c>
    </row>
    <row customHeight="true" ht="12" outlineLevel="0" r="584">
      <c r="A584" s="88" t="n"/>
      <c r="B584" s="89" t="n"/>
      <c r="C584" s="89" t="n"/>
      <c r="D584" s="89" t="n"/>
      <c r="E584" s="88" t="s">
        <v>392</v>
      </c>
      <c r="F584" s="88" t="n">
        <v>4.8</v>
      </c>
      <c r="G584" s="88" t="n">
        <v>12</v>
      </c>
      <c r="H584" s="88" t="n"/>
      <c r="I584" s="88" t="n">
        <v>0.43</v>
      </c>
      <c r="J584" s="88" t="s">
        <v>29</v>
      </c>
      <c r="K584" s="88" t="n">
        <v>1.87</v>
      </c>
      <c r="L584" s="88" t="n">
        <v>9.16</v>
      </c>
      <c r="M584" s="63" t="n">
        <v>175</v>
      </c>
      <c r="N584" s="63" t="n">
        <f aca="false" ca="false" dt2D="false" dtr="false" t="normal">F584*M584/1000</f>
        <v>0.84</v>
      </c>
    </row>
    <row outlineLevel="0" r="585">
      <c r="A585" s="88" t="n"/>
      <c r="B585" s="89" t="n"/>
      <c r="C585" s="89" t="n"/>
      <c r="D585" s="89" t="n"/>
      <c r="E585" s="88" t="s">
        <v>73</v>
      </c>
      <c r="F585" s="88" t="n">
        <v>4</v>
      </c>
      <c r="G585" s="88" t="n">
        <v>4</v>
      </c>
      <c r="H585" s="88" t="n"/>
      <c r="I585" s="88" t="n">
        <v>0.43</v>
      </c>
      <c r="J585" s="88" t="n">
        <v>0.04</v>
      </c>
      <c r="K585" s="88" t="n">
        <v>2.72</v>
      </c>
      <c r="L585" s="88" t="n">
        <v>13.08</v>
      </c>
      <c r="M585" s="63" t="n">
        <v>40</v>
      </c>
      <c r="N585" s="63" t="n">
        <f aca="false" ca="false" dt2D="false" dtr="false" t="normal">F585*M585/1000</f>
        <v>0.16</v>
      </c>
    </row>
    <row outlineLevel="0" r="586">
      <c r="A586" s="88" t="n"/>
      <c r="B586" s="89" t="n"/>
      <c r="C586" s="89" t="n"/>
      <c r="D586" s="89" t="n"/>
      <c r="E586" s="88" t="s">
        <v>30</v>
      </c>
      <c r="F586" s="88" t="n">
        <v>1</v>
      </c>
      <c r="G586" s="88" t="n">
        <v>3</v>
      </c>
      <c r="H586" s="88" t="n"/>
      <c r="I586" s="88" t="s">
        <v>29</v>
      </c>
      <c r="J586" s="88" t="s">
        <v>29</v>
      </c>
      <c r="K586" s="88" t="s">
        <v>29</v>
      </c>
      <c r="L586" s="88" t="s">
        <v>29</v>
      </c>
      <c r="M586" s="63" t="n">
        <v>16</v>
      </c>
      <c r="N586" s="63" t="n">
        <f aca="false" ca="false" dt2D="false" dtr="false" t="normal">F586*M586/1000</f>
        <v>0.016</v>
      </c>
    </row>
    <row outlineLevel="0" r="587">
      <c r="A587" s="88" t="s">
        <v>287</v>
      </c>
      <c r="B587" s="89" t="s">
        <v>288</v>
      </c>
      <c r="C587" s="90" t="n"/>
      <c r="D587" s="90" t="n"/>
      <c r="E587" s="88" t="s">
        <v>143</v>
      </c>
      <c r="F587" s="88" t="n">
        <v>34</v>
      </c>
      <c r="G587" s="88" t="n">
        <v>34</v>
      </c>
      <c r="H587" s="88" t="n">
        <v>100</v>
      </c>
      <c r="I587" s="88" t="n">
        <v>3.5</v>
      </c>
      <c r="J587" s="88" t="n">
        <v>0.37</v>
      </c>
      <c r="K587" s="88" t="n">
        <v>23.6</v>
      </c>
      <c r="L587" s="88" t="n">
        <v>124.5</v>
      </c>
      <c r="M587" s="63" t="n">
        <v>50</v>
      </c>
      <c r="N587" s="63" t="n">
        <f aca="false" ca="false" dt2D="false" dtr="false" t="normal">F587*M587/1000</f>
        <v>1.7</v>
      </c>
    </row>
    <row outlineLevel="0" r="588">
      <c r="A588" s="88" t="n"/>
      <c r="B588" s="91" t="s"/>
      <c r="C588" s="92" t="n">
        <v>80</v>
      </c>
      <c r="D588" s="92" t="n">
        <v>120</v>
      </c>
      <c r="E588" s="88" t="s">
        <v>30</v>
      </c>
      <c r="F588" s="88" t="n">
        <v>2</v>
      </c>
      <c r="G588" s="88" t="n">
        <v>2</v>
      </c>
      <c r="H588" s="88" t="n"/>
      <c r="I588" s="88" t="s">
        <v>29</v>
      </c>
      <c r="J588" s="88" t="s">
        <v>29</v>
      </c>
      <c r="K588" s="88" t="s">
        <v>29</v>
      </c>
      <c r="L588" s="88" t="s">
        <v>29</v>
      </c>
      <c r="M588" s="63" t="n">
        <v>16</v>
      </c>
      <c r="N588" s="63" t="n">
        <f aca="false" ca="false" dt2D="false" dtr="false" t="normal">F588*M588/1000</f>
        <v>0.032</v>
      </c>
    </row>
    <row outlineLevel="0" r="589">
      <c r="A589" s="88" t="n"/>
      <c r="B589" s="89" t="n"/>
      <c r="C589" s="89" t="n"/>
      <c r="D589" s="89" t="n"/>
      <c r="E589" s="88" t="s">
        <v>31</v>
      </c>
      <c r="F589" s="88" t="n">
        <v>3.5</v>
      </c>
      <c r="G589" s="88" t="n">
        <v>3.5</v>
      </c>
      <c r="H589" s="88" t="n"/>
      <c r="I589" s="88" t="n">
        <v>0.02</v>
      </c>
      <c r="J589" s="88" t="n">
        <v>2.5</v>
      </c>
      <c r="K589" s="88" t="n">
        <v>0.04</v>
      </c>
      <c r="L589" s="88" t="n">
        <v>23.1</v>
      </c>
      <c r="M589" s="63" t="n">
        <v>670</v>
      </c>
      <c r="N589" s="63" t="n">
        <f aca="false" ca="false" dt2D="false" dtr="false" t="normal">F589*M589/1000</f>
        <v>2.345</v>
      </c>
    </row>
    <row customHeight="true" ht="11.25" outlineLevel="0" r="590">
      <c r="A590" s="88" t="s">
        <v>133</v>
      </c>
      <c r="B590" s="89" t="s">
        <v>79</v>
      </c>
      <c r="C590" s="90" t="n"/>
      <c r="D590" s="90" t="n"/>
      <c r="E590" s="88" t="s">
        <v>338</v>
      </c>
      <c r="F590" s="88" t="n">
        <v>24</v>
      </c>
      <c r="G590" s="88" t="n"/>
      <c r="H590" s="88" t="n">
        <v>200</v>
      </c>
      <c r="I590" s="88" t="n">
        <v>2.6</v>
      </c>
      <c r="J590" s="88" t="n"/>
      <c r="K590" s="88" t="n">
        <v>9.2</v>
      </c>
      <c r="L590" s="88" t="n">
        <v>48.6</v>
      </c>
      <c r="M590" s="63" t="n">
        <v>148</v>
      </c>
      <c r="N590" s="63" t="n">
        <f aca="false" ca="false" dt2D="false" dtr="false" t="normal">F590*M590/1000</f>
        <v>3.552</v>
      </c>
    </row>
    <row outlineLevel="0" r="591">
      <c r="A591" s="88" t="n"/>
      <c r="B591" s="91" t="s"/>
      <c r="C591" s="92" t="n">
        <v>200</v>
      </c>
      <c r="D591" s="92" t="n">
        <v>200</v>
      </c>
      <c r="E591" s="88" t="s">
        <v>28</v>
      </c>
      <c r="F591" s="88" t="n">
        <v>20</v>
      </c>
      <c r="G591" s="88" t="n"/>
      <c r="H591" s="88" t="n"/>
      <c r="I591" s="88" t="n"/>
      <c r="J591" s="88" t="n"/>
      <c r="K591" s="88" t="n">
        <v>19.86</v>
      </c>
      <c r="L591" s="88" t="n">
        <v>75.73</v>
      </c>
      <c r="M591" s="63" t="n">
        <v>80</v>
      </c>
      <c r="N591" s="63" t="n">
        <f aca="false" ca="false" dt2D="false" dtr="false" t="normal">F591*M591/1000</f>
        <v>1.6</v>
      </c>
    </row>
    <row outlineLevel="0" r="592">
      <c r="A592" s="88" t="n"/>
      <c r="B592" s="84" t="s">
        <v>81</v>
      </c>
      <c r="C592" s="84" t="s">
        <v>444</v>
      </c>
      <c r="D592" s="84" t="s">
        <v>445</v>
      </c>
      <c r="E592" s="104" t="s">
        <v>84</v>
      </c>
      <c r="F592" s="104" t="n">
        <v>40</v>
      </c>
      <c r="G592" s="104" t="n">
        <v>40</v>
      </c>
      <c r="H592" s="88" t="n">
        <v>40</v>
      </c>
      <c r="I592" s="83" t="n">
        <v>3.48</v>
      </c>
      <c r="J592" s="83" t="n">
        <v>0.6</v>
      </c>
      <c r="K592" s="83" t="n">
        <v>16</v>
      </c>
      <c r="L592" s="83" t="n">
        <v>83.6</v>
      </c>
      <c r="M592" s="63" t="n">
        <v>60</v>
      </c>
      <c r="N592" s="63" t="n">
        <f aca="false" ca="false" dt2D="false" dtr="false" t="normal">F592*M592/1000</f>
        <v>2.4</v>
      </c>
    </row>
    <row outlineLevel="0" r="593">
      <c r="A593" s="88" t="n"/>
      <c r="B593" s="84" t="n"/>
      <c r="C593" s="84" t="n"/>
      <c r="D593" s="84" t="n"/>
      <c r="E593" s="83" t="s">
        <v>85</v>
      </c>
      <c r="F593" s="83" t="n">
        <v>80</v>
      </c>
      <c r="G593" s="83" t="n">
        <v>80</v>
      </c>
      <c r="H593" s="85" t="n">
        <v>80</v>
      </c>
      <c r="I593" s="83" t="n">
        <v>5.28</v>
      </c>
      <c r="J593" s="83" t="n">
        <v>0.96</v>
      </c>
      <c r="K593" s="83" t="n">
        <v>28.24</v>
      </c>
      <c r="L593" s="83" t="n">
        <v>144.8</v>
      </c>
      <c r="M593" s="63" t="n">
        <v>51</v>
      </c>
      <c r="N593" s="63" t="n">
        <f aca="false" ca="false" dt2D="false" dtr="false" t="normal">F593*M593/1000</f>
        <v>4.08</v>
      </c>
    </row>
    <row outlineLevel="0" r="594">
      <c r="A594" s="88" t="s">
        <v>261</v>
      </c>
      <c r="B594" s="89" t="s">
        <v>289</v>
      </c>
      <c r="C594" s="90" t="n"/>
      <c r="D594" s="90" t="n"/>
      <c r="E594" s="88" t="s">
        <v>136</v>
      </c>
      <c r="F594" s="88" t="n">
        <v>1.74</v>
      </c>
      <c r="G594" s="88" t="n"/>
      <c r="H594" s="88" t="n"/>
      <c r="I594" s="88" t="n">
        <v>0.17</v>
      </c>
      <c r="J594" s="88" t="n">
        <v>0.02</v>
      </c>
      <c r="K594" s="88" t="n">
        <v>1.19</v>
      </c>
      <c r="L594" s="88" t="n">
        <v>6.81</v>
      </c>
      <c r="M594" s="63" t="n">
        <v>40</v>
      </c>
      <c r="N594" s="63" t="n">
        <f aca="false" ca="false" dt2D="false" dtr="false" t="normal">F594*M594/1000</f>
        <v>0.0696</v>
      </c>
    </row>
    <row outlineLevel="0" r="595">
      <c r="A595" s="88" t="n"/>
      <c r="B595" s="91" t="s"/>
      <c r="C595" s="92" t="n">
        <v>75</v>
      </c>
      <c r="D595" s="92" t="n">
        <v>75</v>
      </c>
      <c r="E595" s="88" t="s">
        <v>73</v>
      </c>
      <c r="F595" s="88" t="n">
        <v>37</v>
      </c>
      <c r="G595" s="88" t="n"/>
      <c r="H595" s="88" t="n"/>
      <c r="I595" s="88" t="n">
        <v>3.81</v>
      </c>
      <c r="J595" s="88" t="n">
        <v>0.4</v>
      </c>
      <c r="K595" s="88" t="n">
        <v>25.48</v>
      </c>
      <c r="L595" s="88" t="n">
        <v>123.6</v>
      </c>
      <c r="M595" s="63" t="n">
        <v>40</v>
      </c>
      <c r="N595" s="63" t="n">
        <f aca="false" ca="false" dt2D="false" dtr="false" t="normal">F595*M595/1000</f>
        <v>1.48</v>
      </c>
    </row>
    <row outlineLevel="0" r="596">
      <c r="A596" s="88" t="n"/>
      <c r="B596" s="89" t="n"/>
      <c r="C596" s="89" t="n"/>
      <c r="D596" s="89" t="n"/>
      <c r="E596" s="88" t="s">
        <v>28</v>
      </c>
      <c r="F596" s="88" t="n">
        <v>20</v>
      </c>
      <c r="G596" s="88" t="n"/>
      <c r="H596" s="88" t="n"/>
      <c r="I596" s="88" t="s">
        <v>29</v>
      </c>
      <c r="J596" s="88" t="s">
        <v>29</v>
      </c>
      <c r="K596" s="88" t="n">
        <v>19.96</v>
      </c>
      <c r="L596" s="88" t="n">
        <v>75.8</v>
      </c>
      <c r="M596" s="63" t="n">
        <v>80</v>
      </c>
      <c r="N596" s="63" t="n">
        <f aca="false" ca="false" dt2D="false" dtr="false" t="normal">F596*M596/1000</f>
        <v>1.6</v>
      </c>
    </row>
    <row outlineLevel="0" r="597">
      <c r="A597" s="88" t="n"/>
      <c r="B597" s="89" t="n"/>
      <c r="C597" s="89" t="n"/>
      <c r="D597" s="89" t="n"/>
      <c r="E597" s="88" t="s">
        <v>31</v>
      </c>
      <c r="F597" s="88" t="n">
        <v>1.68</v>
      </c>
      <c r="G597" s="88" t="n"/>
      <c r="H597" s="88" t="n"/>
      <c r="I597" s="88" t="n">
        <v>0.01</v>
      </c>
      <c r="J597" s="88" t="n">
        <v>1.22</v>
      </c>
      <c r="K597" s="88" t="n">
        <v>0.04</v>
      </c>
      <c r="L597" s="88" t="n">
        <v>11.1</v>
      </c>
      <c r="M597" s="63" t="n">
        <v>670</v>
      </c>
      <c r="N597" s="63" t="n">
        <f aca="false" ca="false" dt2D="false" dtr="false" t="normal">F597*M597/1000</f>
        <v>1.1256</v>
      </c>
    </row>
    <row outlineLevel="0" r="598">
      <c r="A598" s="88" t="n"/>
      <c r="B598" s="89" t="n"/>
      <c r="C598" s="89" t="n"/>
      <c r="D598" s="89" t="n"/>
      <c r="E598" s="88" t="s">
        <v>104</v>
      </c>
      <c r="F598" s="88" t="n">
        <v>0.48</v>
      </c>
      <c r="G598" s="88" t="n"/>
      <c r="H598" s="88" t="n"/>
      <c r="I598" s="88" t="n">
        <v>2.54</v>
      </c>
      <c r="J598" s="88" t="n">
        <v>2.3</v>
      </c>
      <c r="K598" s="88" t="n">
        <v>0.14</v>
      </c>
      <c r="L598" s="88" t="n">
        <v>31.4</v>
      </c>
      <c r="M598" s="63" t="n">
        <v>12</v>
      </c>
      <c r="N598" s="63" t="n">
        <f aca="false" ca="false" dt2D="false" dtr="false" t="normal">F598*M598</f>
        <v>5.76</v>
      </c>
    </row>
    <row outlineLevel="0" r="599">
      <c r="A599" s="88" t="n"/>
      <c r="B599" s="89" t="n"/>
      <c r="C599" s="89" t="n"/>
      <c r="D599" s="89" t="n"/>
      <c r="E599" s="88" t="s">
        <v>30</v>
      </c>
      <c r="F599" s="88" t="n">
        <v>0.05</v>
      </c>
      <c r="G599" s="88" t="n"/>
      <c r="H599" s="88" t="n"/>
      <c r="I599" s="88" t="s">
        <v>29</v>
      </c>
      <c r="J599" s="88" t="s">
        <v>29</v>
      </c>
      <c r="K599" s="88" t="s">
        <v>29</v>
      </c>
      <c r="L599" s="88" t="s">
        <v>29</v>
      </c>
      <c r="M599" s="63" t="n">
        <v>16</v>
      </c>
      <c r="N599" s="63" t="n">
        <f aca="false" ca="false" dt2D="false" dtr="false" t="normal">F599*M599/1000</f>
        <v>0.0008</v>
      </c>
    </row>
    <row outlineLevel="0" r="600">
      <c r="A600" s="88" t="n"/>
      <c r="B600" s="89" t="n"/>
      <c r="C600" s="89" t="n"/>
      <c r="D600" s="89" t="n"/>
      <c r="E600" s="88" t="s">
        <v>139</v>
      </c>
      <c r="F600" s="88" t="n">
        <v>1.1</v>
      </c>
      <c r="G600" s="88" t="n"/>
      <c r="H600" s="88" t="n"/>
      <c r="I600" s="88" t="s">
        <v>29</v>
      </c>
      <c r="J600" s="88" t="s">
        <v>29</v>
      </c>
      <c r="K600" s="88" t="s">
        <v>29</v>
      </c>
      <c r="L600" s="88" t="s">
        <v>29</v>
      </c>
      <c r="M600" s="63" t="n">
        <v>400</v>
      </c>
      <c r="N600" s="63" t="n">
        <f aca="false" ca="false" dt2D="false" dtr="false" t="normal">F600*M600/1000</f>
        <v>0.44</v>
      </c>
    </row>
    <row outlineLevel="0" r="601">
      <c r="A601" s="88" t="n"/>
      <c r="B601" s="89" t="n"/>
      <c r="C601" s="89" t="n"/>
      <c r="D601" s="89" t="n"/>
      <c r="E601" s="88" t="s">
        <v>290</v>
      </c>
      <c r="F601" s="88" t="n">
        <v>30</v>
      </c>
      <c r="G601" s="88" t="n"/>
      <c r="H601" s="88" t="n"/>
      <c r="I601" s="88" t="n">
        <v>2.08</v>
      </c>
      <c r="J601" s="88" t="s">
        <v>29</v>
      </c>
      <c r="K601" s="88" t="n">
        <v>19.59</v>
      </c>
      <c r="L601" s="88" t="n">
        <v>84.1</v>
      </c>
      <c r="M601" s="63" t="n">
        <v>170</v>
      </c>
      <c r="N601" s="63" t="n">
        <f aca="false" ca="false" dt2D="false" dtr="false" t="normal">F601*M601/1000</f>
        <v>5.1</v>
      </c>
    </row>
    <row ht="22.5" outlineLevel="0" r="602">
      <c r="A602" s="88" t="n"/>
      <c r="B602" s="89" t="n"/>
      <c r="C602" s="89" t="n"/>
      <c r="D602" s="89" t="n"/>
      <c r="E602" s="88" t="s">
        <v>93</v>
      </c>
      <c r="F602" s="88" t="n">
        <v>0.25</v>
      </c>
      <c r="G602" s="88" t="n"/>
      <c r="H602" s="88" t="n"/>
      <c r="I602" s="88" t="s">
        <v>29</v>
      </c>
      <c r="J602" s="88" t="n">
        <v>0.24</v>
      </c>
      <c r="K602" s="88" t="s">
        <v>29</v>
      </c>
      <c r="L602" s="88" t="n">
        <v>2.25</v>
      </c>
      <c r="M602" s="63" t="n">
        <v>140</v>
      </c>
      <c r="N602" s="63" t="n">
        <f aca="false" ca="false" dt2D="false" dtr="false" t="normal">F602*M602/1000</f>
        <v>0.035</v>
      </c>
    </row>
    <row customFormat="true" ht="21" outlineLevel="0" r="603" s="339">
      <c r="A603" s="93" t="n"/>
      <c r="B603" s="187" t="s">
        <v>96</v>
      </c>
      <c r="C603" s="187" t="n"/>
      <c r="D603" s="187" t="n"/>
      <c r="E603" s="93" t="n"/>
      <c r="F603" s="93" t="n"/>
      <c r="G603" s="93" t="n"/>
      <c r="H603" s="93" t="n"/>
      <c r="I603" s="196" t="n">
        <v>65.765</v>
      </c>
      <c r="J603" s="196" t="n">
        <v>43.694</v>
      </c>
      <c r="K603" s="196" t="n">
        <v>173.64</v>
      </c>
      <c r="L603" s="196" t="n">
        <v>1317.91</v>
      </c>
      <c r="M603" s="196" t="n"/>
      <c r="N603" s="79" t="n">
        <f aca="false" ca="false" dt2D="false" dtr="false" t="normal">SUM(N569:N602)</f>
        <v>110.00755</v>
      </c>
      <c r="P603" s="144" t="n"/>
    </row>
    <row customFormat="true" ht="11.25" outlineLevel="0" r="604" s="339">
      <c r="A604" s="327" t="n"/>
      <c r="B604" s="324" t="s">
        <v>266</v>
      </c>
      <c r="C604" s="324" t="n"/>
      <c r="D604" s="324" t="n"/>
      <c r="E604" s="327" t="n"/>
      <c r="F604" s="327" t="n"/>
      <c r="G604" s="327" t="n"/>
      <c r="H604" s="302" t="n"/>
      <c r="I604" s="341" t="n">
        <f aca="false" ca="false" dt2D="false" dtr="false" t="normal">I603+I567</f>
        <v>81.315</v>
      </c>
      <c r="J604" s="341" t="n">
        <f aca="false" ca="false" dt2D="false" dtr="false" t="normal">J603+J567</f>
        <v>75.107</v>
      </c>
      <c r="K604" s="341" t="n">
        <f aca="false" ca="false" dt2D="false" dtr="false" t="normal">K603+K567</f>
        <v>291.6</v>
      </c>
      <c r="L604" s="341" t="n">
        <f aca="false" ca="false" dt2D="false" dtr="false" t="normal">L603+L567</f>
        <v>2143.44</v>
      </c>
      <c r="M604" s="341" t="n"/>
      <c r="N604" s="289" t="n">
        <f aca="false" ca="false" dt2D="false" dtr="false" t="normal">N603+N567</f>
        <v>183.50841</v>
      </c>
      <c r="P604" s="144" t="n"/>
    </row>
    <row ht="21" outlineLevel="0" r="605">
      <c r="A605" s="121" t="s">
        <v>4</v>
      </c>
      <c r="B605" s="119" t="s">
        <v>5</v>
      </c>
      <c r="C605" s="119" t="n"/>
      <c r="D605" s="119" t="n"/>
      <c r="E605" s="121" t="s">
        <v>8</v>
      </c>
      <c r="F605" s="121" t="s">
        <v>9</v>
      </c>
      <c r="G605" s="121" t="s">
        <v>10</v>
      </c>
      <c r="H605" s="121" t="s">
        <v>11</v>
      </c>
      <c r="I605" s="121" t="s">
        <v>12</v>
      </c>
      <c r="J605" s="121" t="s">
        <v>13</v>
      </c>
      <c r="K605" s="121" t="s">
        <v>14</v>
      </c>
      <c r="L605" s="121" t="s">
        <v>15</v>
      </c>
      <c r="M605" s="63" t="s">
        <v>16</v>
      </c>
      <c r="N605" s="63" t="n"/>
    </row>
    <row outlineLevel="0" r="606">
      <c r="A606" s="343" t="s">
        <v>339</v>
      </c>
      <c r="B606" s="344" t="s"/>
      <c r="C606" s="213" t="n"/>
      <c r="D606" s="213" t="n"/>
      <c r="E606" s="93" t="n"/>
      <c r="F606" s="93" t="n"/>
      <c r="G606" s="93" t="n"/>
      <c r="H606" s="93" t="n"/>
      <c r="I606" s="93" t="n"/>
      <c r="J606" s="93" t="n"/>
      <c r="K606" s="93" t="n"/>
      <c r="L606" s="93" t="n"/>
      <c r="M606" s="63" t="n"/>
      <c r="N606" s="63" t="n"/>
    </row>
    <row customHeight="true" ht="11.25" outlineLevel="0" r="607">
      <c r="A607" s="88" t="s">
        <v>160</v>
      </c>
      <c r="B607" s="89" t="s">
        <v>446</v>
      </c>
      <c r="C607" s="90" t="n"/>
      <c r="D607" s="90" t="n"/>
      <c r="E607" s="88" t="n"/>
      <c r="F607" s="88" t="n"/>
      <c r="G607" s="88" t="n"/>
      <c r="H607" s="88" t="n"/>
      <c r="I607" s="88" t="n"/>
      <c r="J607" s="88" t="n"/>
      <c r="K607" s="88" t="n"/>
      <c r="L607" s="88" t="n"/>
      <c r="M607" s="63" t="n"/>
      <c r="N607" s="63" t="n"/>
    </row>
    <row customHeight="true" ht="22.5" outlineLevel="0" r="608">
      <c r="A608" s="88" t="n"/>
      <c r="B608" s="91" t="s"/>
      <c r="C608" s="92" t="n">
        <v>75</v>
      </c>
      <c r="D608" s="92" t="n">
        <v>41</v>
      </c>
      <c r="E608" s="88" t="s">
        <v>412</v>
      </c>
      <c r="F608" s="88" t="n">
        <v>160</v>
      </c>
      <c r="G608" s="88" t="n">
        <v>112</v>
      </c>
      <c r="H608" s="88" t="n"/>
      <c r="I608" s="88" t="s">
        <v>29</v>
      </c>
      <c r="J608" s="88" t="s">
        <v>29</v>
      </c>
      <c r="K608" s="88" t="s">
        <v>29</v>
      </c>
      <c r="L608" s="88" t="n">
        <v>0.21</v>
      </c>
      <c r="M608" s="63" t="n">
        <v>270</v>
      </c>
      <c r="N608" s="63" t="n">
        <f aca="false" ca="false" dt2D="false" dtr="false" t="normal">F608*M608/1000</f>
        <v>43.2</v>
      </c>
    </row>
    <row outlineLevel="0" r="609">
      <c r="A609" s="88" t="n"/>
      <c r="B609" s="89" t="n"/>
      <c r="C609" s="89" t="n"/>
      <c r="D609" s="89" t="n"/>
      <c r="E609" s="88" t="s">
        <v>88</v>
      </c>
      <c r="F609" s="88" t="n">
        <v>4</v>
      </c>
      <c r="G609" s="88" t="n">
        <v>2</v>
      </c>
      <c r="H609" s="88" t="n"/>
      <c r="I609" s="88" t="n">
        <v>0.22</v>
      </c>
      <c r="J609" s="88" t="n">
        <v>0.02</v>
      </c>
      <c r="K609" s="88" t="n">
        <v>1.44</v>
      </c>
      <c r="L609" s="88" t="n">
        <v>6.62</v>
      </c>
      <c r="M609" s="63" t="n">
        <v>40</v>
      </c>
      <c r="N609" s="63" t="n">
        <f aca="false" ca="false" dt2D="false" dtr="false" t="normal">F609*M609/1000</f>
        <v>0.16</v>
      </c>
    </row>
    <row outlineLevel="0" r="610">
      <c r="A610" s="88" t="n"/>
      <c r="B610" s="89" t="n"/>
      <c r="C610" s="89" t="n"/>
      <c r="D610" s="89" t="n"/>
      <c r="E610" s="88" t="s">
        <v>60</v>
      </c>
      <c r="F610" s="88" t="n">
        <v>48</v>
      </c>
      <c r="G610" s="88" t="n">
        <v>40</v>
      </c>
      <c r="H610" s="88" t="n"/>
      <c r="I610" s="88" t="n">
        <v>0.57</v>
      </c>
      <c r="J610" s="88" t="n">
        <v>0.06</v>
      </c>
      <c r="K610" s="88" t="n">
        <v>0.47</v>
      </c>
      <c r="L610" s="88" t="n">
        <v>15.82</v>
      </c>
      <c r="M610" s="63" t="n">
        <v>40</v>
      </c>
      <c r="N610" s="63" t="n">
        <f aca="false" ca="false" dt2D="false" dtr="false" t="normal">F610*M610/1000</f>
        <v>1.92</v>
      </c>
    </row>
    <row outlineLevel="0" r="611">
      <c r="A611" s="88" t="n"/>
      <c r="B611" s="89" t="n"/>
      <c r="C611" s="89" t="n"/>
      <c r="D611" s="89" t="n"/>
      <c r="E611" s="88" t="s">
        <v>30</v>
      </c>
      <c r="F611" s="88" t="n">
        <v>0.6</v>
      </c>
      <c r="G611" s="88" t="n">
        <v>0.6</v>
      </c>
      <c r="H611" s="88" t="n"/>
      <c r="I611" s="88" t="s">
        <v>29</v>
      </c>
      <c r="J611" s="88" t="s">
        <v>29</v>
      </c>
      <c r="K611" s="88" t="s">
        <v>29</v>
      </c>
      <c r="L611" s="88" t="s">
        <v>29</v>
      </c>
      <c r="M611" s="63" t="n">
        <v>16</v>
      </c>
      <c r="N611" s="63" t="n">
        <f aca="false" ca="false" dt2D="false" dtr="false" t="normal">F611*M611/1000</f>
        <v>0.0096</v>
      </c>
    </row>
    <row customHeight="true" ht="12.75" outlineLevel="0" r="612">
      <c r="A612" s="88" t="n"/>
      <c r="B612" s="89" t="n"/>
      <c r="C612" s="89" t="n"/>
      <c r="D612" s="89" t="n"/>
      <c r="E612" s="88" t="s">
        <v>69</v>
      </c>
      <c r="F612" s="88" t="n">
        <v>15</v>
      </c>
      <c r="G612" s="88" t="n">
        <v>15</v>
      </c>
      <c r="H612" s="88" t="n"/>
      <c r="I612" s="88" t="s">
        <v>29</v>
      </c>
      <c r="J612" s="88" t="n">
        <v>1.99</v>
      </c>
      <c r="K612" s="88" t="s">
        <v>29</v>
      </c>
      <c r="L612" s="88" t="n">
        <v>17.98</v>
      </c>
      <c r="M612" s="63" t="n">
        <v>140</v>
      </c>
      <c r="N612" s="63" t="n">
        <v>5.44</v>
      </c>
    </row>
    <row outlineLevel="0" r="613">
      <c r="A613" s="88" t="n"/>
      <c r="B613" s="89" t="n"/>
      <c r="C613" s="89" t="n">
        <v>200</v>
      </c>
      <c r="D613" s="89" t="n">
        <v>200</v>
      </c>
      <c r="E613" s="88" t="s">
        <v>114</v>
      </c>
      <c r="F613" s="88" t="n">
        <v>110</v>
      </c>
      <c r="G613" s="88" t="n"/>
      <c r="H613" s="88" t="n"/>
      <c r="I613" s="88" t="n">
        <v>3.08</v>
      </c>
      <c r="J613" s="88" t="n">
        <v>3.52</v>
      </c>
      <c r="K613" s="88" t="n">
        <v>2.35</v>
      </c>
      <c r="L613" s="88" t="n">
        <v>63.8</v>
      </c>
      <c r="M613" s="63" t="n">
        <v>65</v>
      </c>
      <c r="N613" s="63" t="n">
        <f aca="false" ca="false" dt2D="false" dtr="false" t="normal">F613*M613/1000</f>
        <v>7.15</v>
      </c>
    </row>
    <row customFormat="true" ht="12" outlineLevel="0" r="614" s="1">
      <c r="A614" s="88" t="s">
        <v>287</v>
      </c>
      <c r="B614" s="89" t="s">
        <v>288</v>
      </c>
      <c r="C614" s="89" t="n"/>
      <c r="D614" s="89" t="n"/>
      <c r="E614" s="88" t="s">
        <v>342</v>
      </c>
      <c r="F614" s="88" t="n">
        <v>34</v>
      </c>
      <c r="G614" s="88" t="n">
        <v>34</v>
      </c>
      <c r="H614" s="88" t="n"/>
      <c r="I614" s="88" t="n">
        <v>3.53</v>
      </c>
      <c r="J614" s="88" t="n">
        <v>0.37</v>
      </c>
      <c r="K614" s="88" t="n">
        <v>23.81</v>
      </c>
      <c r="L614" s="88" t="n">
        <v>114.6</v>
      </c>
      <c r="M614" s="63" t="n">
        <v>50</v>
      </c>
      <c r="N614" s="63" t="n">
        <f aca="false" ca="false" dt2D="false" dtr="false" t="normal">F614*M614/1000</f>
        <v>1.7</v>
      </c>
      <c r="P614" s="144" t="n"/>
    </row>
    <row customFormat="true" ht="12" outlineLevel="0" r="615" s="1">
      <c r="A615" s="88" t="n"/>
      <c r="B615" s="91" t="s"/>
      <c r="C615" s="89" t="n"/>
      <c r="D615" s="89" t="n"/>
      <c r="E615" s="88" t="s">
        <v>31</v>
      </c>
      <c r="F615" s="88" t="n">
        <v>3.5</v>
      </c>
      <c r="G615" s="88" t="n">
        <v>3.5</v>
      </c>
      <c r="H615" s="88" t="n"/>
      <c r="I615" s="88" t="n">
        <v>0.028</v>
      </c>
      <c r="J615" s="88" t="n">
        <v>2.54</v>
      </c>
      <c r="K615" s="88" t="n">
        <v>0.091</v>
      </c>
      <c r="L615" s="88" t="n">
        <v>23.14</v>
      </c>
      <c r="M615" s="94" t="n">
        <v>670</v>
      </c>
      <c r="N615" s="63" t="n">
        <f aca="false" ca="false" dt2D="false" dtr="false" t="normal">F615*M615/1000</f>
        <v>2.345</v>
      </c>
      <c r="P615" s="144" t="n"/>
    </row>
    <row customFormat="true" ht="12" outlineLevel="0" r="616" s="1">
      <c r="A616" s="88" t="n"/>
      <c r="B616" s="89" t="n"/>
      <c r="C616" s="89" t="n">
        <v>100</v>
      </c>
      <c r="D616" s="89" t="n">
        <v>100</v>
      </c>
      <c r="E616" s="88" t="s">
        <v>30</v>
      </c>
      <c r="F616" s="88" t="n">
        <v>2</v>
      </c>
      <c r="G616" s="88" t="n">
        <v>2</v>
      </c>
      <c r="H616" s="88" t="n"/>
      <c r="I616" s="88" t="n"/>
      <c r="J616" s="88" t="s">
        <v>343</v>
      </c>
      <c r="K616" s="88" t="n"/>
      <c r="L616" s="88" t="n"/>
      <c r="M616" s="63" t="n">
        <v>16</v>
      </c>
      <c r="N616" s="63" t="n">
        <f aca="false" ca="false" dt2D="false" dtr="false" t="normal">F616*M616/1000</f>
        <v>0.032</v>
      </c>
      <c r="P616" s="144" t="n"/>
    </row>
    <row outlineLevel="0" r="617">
      <c r="A617" s="88" t="s">
        <v>36</v>
      </c>
      <c r="B617" s="84" t="s">
        <v>37</v>
      </c>
      <c r="C617" s="84" t="n">
        <v>70</v>
      </c>
      <c r="D617" s="84" t="n">
        <v>90</v>
      </c>
      <c r="E617" s="83" t="s">
        <v>38</v>
      </c>
      <c r="F617" s="83" t="n">
        <v>80</v>
      </c>
      <c r="G617" s="83" t="n">
        <v>80</v>
      </c>
      <c r="H617" s="85" t="n"/>
      <c r="I617" s="83" t="n">
        <v>6.96</v>
      </c>
      <c r="J617" s="83" t="n">
        <v>1.2</v>
      </c>
      <c r="K617" s="83" t="n">
        <v>32.96</v>
      </c>
      <c r="L617" s="83" t="n">
        <v>181</v>
      </c>
      <c r="M617" s="63" t="n">
        <v>60</v>
      </c>
      <c r="N617" s="63" t="n">
        <f aca="false" ca="false" dt2D="false" dtr="false" t="normal">F617*M617/1000</f>
        <v>4.8</v>
      </c>
    </row>
    <row outlineLevel="0" r="618">
      <c r="A618" s="88" t="n"/>
      <c r="B618" s="87" t="s"/>
      <c r="C618" s="84" t="n">
        <v>10</v>
      </c>
      <c r="D618" s="84" t="n">
        <v>10</v>
      </c>
      <c r="E618" s="83" t="s">
        <v>39</v>
      </c>
      <c r="F618" s="83" t="n">
        <v>10</v>
      </c>
      <c r="G618" s="83" t="n"/>
      <c r="H618" s="85" t="n"/>
      <c r="I618" s="83" t="n">
        <v>2.68</v>
      </c>
      <c r="J618" s="83" t="n">
        <v>2.57</v>
      </c>
      <c r="K618" s="83" t="s">
        <v>29</v>
      </c>
      <c r="L618" s="83" t="n">
        <v>33.79</v>
      </c>
      <c r="M618" s="63" t="n">
        <v>650</v>
      </c>
      <c r="N618" s="63" t="n">
        <f aca="false" ca="false" dt2D="false" dtr="false" t="normal">F618*M618/1000</f>
        <v>6.5</v>
      </c>
    </row>
    <row outlineLevel="0" r="619">
      <c r="A619" s="88" t="n"/>
      <c r="B619" s="84" t="n"/>
      <c r="C619" s="84" t="n">
        <v>10</v>
      </c>
      <c r="D619" s="84" t="n">
        <v>10</v>
      </c>
      <c r="E619" s="83" t="s">
        <v>40</v>
      </c>
      <c r="F619" s="83" t="n">
        <v>10</v>
      </c>
      <c r="G619" s="83" t="n"/>
      <c r="H619" s="85" t="n"/>
      <c r="I619" s="83" t="n">
        <v>0.08</v>
      </c>
      <c r="J619" s="83" t="n">
        <v>7.25</v>
      </c>
      <c r="K619" s="83" t="n">
        <v>0.26</v>
      </c>
      <c r="L619" s="83" t="n">
        <v>66.1</v>
      </c>
      <c r="M619" s="63" t="n">
        <v>670</v>
      </c>
      <c r="N619" s="63" t="n">
        <f aca="false" ca="false" dt2D="false" dtr="false" t="normal">F619*M619/1000</f>
        <v>6.7</v>
      </c>
    </row>
    <row ht="22.5" outlineLevel="0" r="620">
      <c r="A620" s="88" t="n"/>
      <c r="B620" s="89" t="s">
        <v>115</v>
      </c>
      <c r="C620" s="89" t="n">
        <v>120</v>
      </c>
      <c r="D620" s="89" t="n">
        <v>120</v>
      </c>
      <c r="E620" s="88" t="s">
        <v>116</v>
      </c>
      <c r="F620" s="88" t="n">
        <v>120</v>
      </c>
      <c r="G620" s="88" t="n">
        <v>120</v>
      </c>
      <c r="H620" s="88" t="n">
        <v>120</v>
      </c>
      <c r="I620" s="93" t="n">
        <v>1.8</v>
      </c>
      <c r="J620" s="93" t="n">
        <v>0.084</v>
      </c>
      <c r="K620" s="93" t="n">
        <v>18.65</v>
      </c>
      <c r="L620" s="196" t="n">
        <v>74.76</v>
      </c>
      <c r="M620" s="94" t="n">
        <v>170</v>
      </c>
      <c r="N620" s="63" t="n">
        <f aca="false" ca="false" dt2D="false" dtr="false" t="normal">F620*M620/1000</f>
        <v>20.4</v>
      </c>
    </row>
    <row outlineLevel="0" r="621">
      <c r="A621" s="83" t="s">
        <v>45</v>
      </c>
      <c r="B621" s="84" t="s">
        <v>390</v>
      </c>
      <c r="C621" s="84" t="n">
        <v>100</v>
      </c>
      <c r="D621" s="84" t="n">
        <v>100</v>
      </c>
      <c r="E621" s="83" t="s">
        <v>390</v>
      </c>
      <c r="F621" s="83" t="n">
        <v>200</v>
      </c>
      <c r="G621" s="83" t="n">
        <v>100</v>
      </c>
      <c r="H621" s="85" t="n">
        <v>100</v>
      </c>
      <c r="I621" s="83" t="n"/>
      <c r="J621" s="83" t="n"/>
      <c r="K621" s="83" t="n">
        <v>19</v>
      </c>
      <c r="L621" s="83" t="n">
        <v>75</v>
      </c>
      <c r="M621" s="63" t="n">
        <v>80</v>
      </c>
      <c r="N621" s="63" t="n">
        <f aca="false" ca="false" dt2D="false" dtr="false" t="normal">F621*M621/1000</f>
        <v>16</v>
      </c>
    </row>
    <row ht="21" outlineLevel="0" r="622">
      <c r="A622" s="88" t="n"/>
      <c r="B622" s="187" t="s">
        <v>47</v>
      </c>
      <c r="C622" s="187" t="n"/>
      <c r="D622" s="187" t="n"/>
      <c r="E622" s="88" t="n"/>
      <c r="F622" s="88" t="n"/>
      <c r="G622" s="88" t="n"/>
      <c r="H622" s="88" t="n"/>
      <c r="I622" s="196" t="n">
        <v>31.858</v>
      </c>
      <c r="J622" s="196" t="n">
        <v>37.844</v>
      </c>
      <c r="K622" s="196" t="n">
        <v>115.581</v>
      </c>
      <c r="L622" s="196" t="n">
        <v>925.41</v>
      </c>
      <c r="M622" s="63" t="n"/>
      <c r="N622" s="79" t="n">
        <f aca="false" ca="false" dt2D="false" dtr="false" t="normal">SUM(N608:N621)</f>
        <v>116.3566</v>
      </c>
    </row>
    <row outlineLevel="0" r="623">
      <c r="A623" s="187" t="s">
        <v>345</v>
      </c>
      <c r="B623" s="188" t="s"/>
      <c r="C623" s="187" t="n"/>
      <c r="D623" s="187" t="n"/>
      <c r="E623" s="88" t="n"/>
      <c r="F623" s="88" t="n"/>
      <c r="G623" s="88" t="n"/>
      <c r="H623" s="88" t="n"/>
      <c r="I623" s="88" t="n"/>
      <c r="J623" s="88" t="n"/>
      <c r="K623" s="88" t="n"/>
      <c r="L623" s="88" t="n"/>
      <c r="M623" s="63" t="n"/>
      <c r="N623" s="63" t="n">
        <f aca="false" ca="false" dt2D="false" dtr="false" t="normal">F623*M623/1000</f>
        <v>0</v>
      </c>
    </row>
    <row outlineLevel="0" r="624">
      <c r="A624" s="88" t="s">
        <v>346</v>
      </c>
      <c r="B624" s="89" t="s">
        <v>118</v>
      </c>
      <c r="C624" s="89" t="n">
        <v>80</v>
      </c>
      <c r="D624" s="89" t="n">
        <v>120</v>
      </c>
      <c r="E624" s="88" t="s">
        <v>119</v>
      </c>
      <c r="F624" s="88" t="n">
        <v>99.8</v>
      </c>
      <c r="G624" s="88" t="n">
        <v>74.84</v>
      </c>
      <c r="H624" s="88" t="n"/>
      <c r="I624" s="191" t="n">
        <v>1.49</v>
      </c>
      <c r="J624" s="193" t="n">
        <v>0.08</v>
      </c>
      <c r="K624" s="88" t="n">
        <v>7.64</v>
      </c>
      <c r="L624" s="88" t="n">
        <v>33.53</v>
      </c>
      <c r="M624" s="63" t="n">
        <v>35</v>
      </c>
      <c r="N624" s="63" t="n">
        <f aca="false" ca="false" dt2D="false" dtr="false" t="normal">F624*M624/1000</f>
        <v>3.493</v>
      </c>
    </row>
    <row outlineLevel="0" r="625">
      <c r="A625" s="88" t="n"/>
      <c r="B625" s="91" t="s"/>
      <c r="C625" s="89" t="n"/>
      <c r="D625" s="89" t="n"/>
      <c r="E625" s="88" t="s">
        <v>53</v>
      </c>
      <c r="F625" s="88" t="n">
        <v>40</v>
      </c>
      <c r="G625" s="88" t="n">
        <v>36</v>
      </c>
      <c r="H625" s="88" t="n"/>
      <c r="I625" s="88" t="n">
        <v>0.16</v>
      </c>
      <c r="J625" s="88" t="n">
        <v>4</v>
      </c>
      <c r="K625" s="88" t="n">
        <v>4.1</v>
      </c>
      <c r="L625" s="88" t="n">
        <v>15.84</v>
      </c>
      <c r="M625" s="63" t="n">
        <v>100</v>
      </c>
      <c r="N625" s="63" t="n">
        <f aca="false" ca="false" dt2D="false" dtr="false" t="normal">F625*M625/1000</f>
        <v>4</v>
      </c>
    </row>
    <row outlineLevel="0" r="626">
      <c r="A626" s="88" t="n"/>
      <c r="B626" s="89" t="n"/>
      <c r="C626" s="89" t="n"/>
      <c r="D626" s="89" t="n"/>
      <c r="E626" s="88" t="s">
        <v>28</v>
      </c>
      <c r="F626" s="88" t="n">
        <v>5</v>
      </c>
      <c r="G626" s="88" t="n">
        <v>5</v>
      </c>
      <c r="H626" s="88" t="n"/>
      <c r="I626" s="88" t="n"/>
      <c r="J626" s="88" t="s">
        <v>29</v>
      </c>
      <c r="K626" s="88" t="n">
        <v>4.99</v>
      </c>
      <c r="L626" s="88" t="n">
        <v>18.95</v>
      </c>
      <c r="M626" s="94" t="n">
        <v>80</v>
      </c>
      <c r="N626" s="63" t="n">
        <f aca="false" ca="false" dt2D="false" dtr="false" t="normal">F626*M626/1000</f>
        <v>0.4</v>
      </c>
    </row>
    <row customHeight="true" ht="13.5" outlineLevel="0" r="627">
      <c r="A627" s="88" t="n"/>
      <c r="B627" s="89" t="n"/>
      <c r="C627" s="89" t="n"/>
      <c r="D627" s="89" t="n"/>
      <c r="E627" s="88" t="s">
        <v>69</v>
      </c>
      <c r="F627" s="88" t="n">
        <v>5</v>
      </c>
      <c r="G627" s="88" t="n">
        <v>5</v>
      </c>
      <c r="H627" s="88" t="n"/>
      <c r="I627" s="88" t="n">
        <v>0.04</v>
      </c>
      <c r="J627" s="88" t="n">
        <v>3.63</v>
      </c>
      <c r="K627" s="88" t="n">
        <v>13.2</v>
      </c>
      <c r="L627" s="88" t="n">
        <v>33.05</v>
      </c>
      <c r="M627" s="63" t="n">
        <v>140</v>
      </c>
      <c r="N627" s="63" t="n">
        <f aca="false" ca="false" dt2D="false" dtr="false" t="normal">F627*M627/1000</f>
        <v>0.7</v>
      </c>
    </row>
    <row ht="22.5" outlineLevel="0" r="628">
      <c r="A628" s="88" t="s">
        <v>347</v>
      </c>
      <c r="B628" s="89" t="s">
        <v>348</v>
      </c>
      <c r="C628" s="89" t="s">
        <v>58</v>
      </c>
      <c r="D628" s="89" t="s">
        <v>58</v>
      </c>
      <c r="E628" s="88" t="s">
        <v>447</v>
      </c>
      <c r="F628" s="88" t="n">
        <v>40</v>
      </c>
      <c r="G628" s="88" t="n">
        <v>40</v>
      </c>
      <c r="H628" s="88" t="n"/>
      <c r="I628" s="88" t="n">
        <v>0.63</v>
      </c>
      <c r="J628" s="88" t="n">
        <v>0.57</v>
      </c>
      <c r="K628" s="88" t="n">
        <v>0.03</v>
      </c>
      <c r="L628" s="88" t="n">
        <v>7.85</v>
      </c>
      <c r="M628" s="63" t="n">
        <v>50</v>
      </c>
      <c r="N628" s="63" t="n">
        <f aca="false" ca="false" dt2D="false" dtr="false" t="normal">F628*M628/1000</f>
        <v>2</v>
      </c>
    </row>
    <row outlineLevel="0" r="629">
      <c r="A629" s="88" t="n"/>
      <c r="B629" s="91" t="s"/>
      <c r="C629" s="89" t="n"/>
      <c r="D629" s="89" t="n"/>
      <c r="E629" s="88" t="s">
        <v>60</v>
      </c>
      <c r="F629" s="88" t="n">
        <v>12</v>
      </c>
      <c r="G629" s="88" t="n">
        <v>10</v>
      </c>
      <c r="H629" s="88" t="n"/>
      <c r="I629" s="88" t="n">
        <v>0.13</v>
      </c>
      <c r="J629" s="88" t="s">
        <v>29</v>
      </c>
      <c r="K629" s="88" t="n">
        <v>0.91</v>
      </c>
      <c r="L629" s="88" t="n">
        <v>4.1</v>
      </c>
      <c r="M629" s="63" t="n">
        <v>40</v>
      </c>
      <c r="N629" s="63" t="n">
        <f aca="false" ca="false" dt2D="false" dtr="false" t="normal">F629*M629/1000</f>
        <v>0.48</v>
      </c>
    </row>
    <row outlineLevel="0" r="630">
      <c r="A630" s="88" t="n"/>
      <c r="B630" s="89" t="n"/>
      <c r="C630" s="89" t="n"/>
      <c r="D630" s="89" t="n"/>
      <c r="E630" s="88" t="s">
        <v>31</v>
      </c>
      <c r="F630" s="88" t="n">
        <v>5</v>
      </c>
      <c r="G630" s="88" t="n">
        <v>5</v>
      </c>
      <c r="H630" s="88" t="n"/>
      <c r="I630" s="88" t="n">
        <v>0.04</v>
      </c>
      <c r="J630" s="88" t="n">
        <v>3.63</v>
      </c>
      <c r="K630" s="88" t="n">
        <v>0.13</v>
      </c>
      <c r="L630" s="88" t="n">
        <v>33.05</v>
      </c>
      <c r="M630" s="63" t="n">
        <v>670</v>
      </c>
      <c r="N630" s="63" t="n">
        <f aca="false" ca="false" dt2D="false" dtr="false" t="normal">F630*M630/1000</f>
        <v>3.35</v>
      </c>
    </row>
    <row outlineLevel="0" r="631">
      <c r="A631" s="88" t="n"/>
      <c r="B631" s="89" t="n"/>
      <c r="C631" s="89" t="n"/>
      <c r="D631" s="89" t="n"/>
      <c r="E631" s="88" t="s">
        <v>51</v>
      </c>
      <c r="F631" s="88" t="n">
        <v>12.5</v>
      </c>
      <c r="G631" s="88" t="n">
        <v>10</v>
      </c>
      <c r="H631" s="88" t="n"/>
      <c r="I631" s="88" t="n">
        <v>0.13</v>
      </c>
      <c r="J631" s="88" t="n">
        <v>0.01</v>
      </c>
      <c r="K631" s="88" t="n">
        <v>0.71</v>
      </c>
      <c r="L631" s="88" t="n">
        <v>3.3</v>
      </c>
      <c r="M631" s="63" t="n">
        <v>45</v>
      </c>
      <c r="N631" s="63" t="n">
        <f aca="false" ca="false" dt2D="false" dtr="false" t="normal">F631*M631/1000</f>
        <v>0.5625</v>
      </c>
    </row>
    <row outlineLevel="0" r="632">
      <c r="A632" s="88" t="n"/>
      <c r="B632" s="89" t="n"/>
      <c r="C632" s="89" t="n"/>
      <c r="D632" s="89" t="n"/>
      <c r="E632" s="104" t="s">
        <v>63</v>
      </c>
      <c r="F632" s="104" t="n">
        <v>40</v>
      </c>
      <c r="G632" s="104" t="n">
        <v>40</v>
      </c>
      <c r="H632" s="88" t="n"/>
      <c r="I632" s="104" t="n">
        <v>9.67</v>
      </c>
      <c r="J632" s="104" t="n">
        <v>6.48</v>
      </c>
      <c r="K632" s="104" t="s">
        <v>29</v>
      </c>
      <c r="L632" s="104" t="n">
        <v>88.29</v>
      </c>
      <c r="M632" s="63" t="n">
        <v>440</v>
      </c>
      <c r="N632" s="63" t="n">
        <f aca="false" ca="false" dt2D="false" dtr="false" t="normal">F632*M632/1000</f>
        <v>17.6</v>
      </c>
    </row>
    <row outlineLevel="0" r="633">
      <c r="A633" s="88" t="n"/>
      <c r="B633" s="89" t="s">
        <v>226</v>
      </c>
      <c r="C633" s="90" t="n"/>
      <c r="D633" s="90" t="n"/>
      <c r="E633" s="88" t="s">
        <v>67</v>
      </c>
      <c r="F633" s="88" t="n">
        <v>52</v>
      </c>
      <c r="G633" s="88" t="n">
        <v>38</v>
      </c>
      <c r="H633" s="88" t="n"/>
      <c r="I633" s="88" t="n">
        <v>10.23</v>
      </c>
      <c r="J633" s="88" t="n">
        <v>6.6</v>
      </c>
      <c r="K633" s="88" t="n">
        <v>0.23</v>
      </c>
      <c r="L633" s="88" t="n">
        <v>89.9</v>
      </c>
      <c r="M633" s="63" t="n">
        <v>440</v>
      </c>
      <c r="N633" s="63" t="n">
        <f aca="false" ca="false" dt2D="false" dtr="false" t="normal">F633*M633/1000</f>
        <v>22.88</v>
      </c>
    </row>
    <row outlineLevel="0" r="634">
      <c r="A634" s="88" t="s">
        <v>349</v>
      </c>
      <c r="B634" s="91" t="s"/>
      <c r="C634" s="92" t="n">
        <v>60</v>
      </c>
      <c r="D634" s="92" t="n">
        <v>80</v>
      </c>
      <c r="E634" s="88" t="s">
        <v>81</v>
      </c>
      <c r="F634" s="88" t="n">
        <v>8</v>
      </c>
      <c r="G634" s="88" t="n">
        <v>8</v>
      </c>
      <c r="H634" s="88" t="n"/>
      <c r="I634" s="88" t="n">
        <v>0.69</v>
      </c>
      <c r="J634" s="88" t="n">
        <v>0.12</v>
      </c>
      <c r="K634" s="88" t="n">
        <v>13.09</v>
      </c>
      <c r="L634" s="88" t="n">
        <v>16.72</v>
      </c>
      <c r="M634" s="63" t="n">
        <v>60</v>
      </c>
      <c r="N634" s="63" t="n">
        <f aca="false" ca="false" dt2D="false" dtr="false" t="normal">F634*M634/1000</f>
        <v>0.48</v>
      </c>
    </row>
    <row outlineLevel="0" r="635">
      <c r="A635" s="88" t="n"/>
      <c r="B635" s="89" t="n"/>
      <c r="C635" s="89" t="n"/>
      <c r="D635" s="89" t="n"/>
      <c r="E635" s="88" t="s">
        <v>350</v>
      </c>
      <c r="F635" s="88" t="n">
        <v>11</v>
      </c>
      <c r="G635" s="88" t="n">
        <v>11</v>
      </c>
      <c r="H635" s="88" t="n"/>
      <c r="I635" s="88" t="n">
        <v>0.31</v>
      </c>
      <c r="J635" s="88" t="n">
        <v>0.35</v>
      </c>
      <c r="K635" s="88" t="n">
        <v>0.51</v>
      </c>
      <c r="L635" s="88" t="n">
        <v>6.38</v>
      </c>
      <c r="M635" s="63" t="n">
        <v>65</v>
      </c>
      <c r="N635" s="63" t="n">
        <f aca="false" ca="false" dt2D="false" dtr="false" t="normal">F635*M635/1000</f>
        <v>0.715</v>
      </c>
    </row>
    <row outlineLevel="0" r="636">
      <c r="A636" s="88" t="n"/>
      <c r="B636" s="89" t="n"/>
      <c r="C636" s="89" t="n"/>
      <c r="D636" s="89" t="n"/>
      <c r="E636" s="88" t="s">
        <v>60</v>
      </c>
      <c r="F636" s="88" t="n">
        <v>31</v>
      </c>
      <c r="G636" s="88" t="n">
        <v>26</v>
      </c>
      <c r="H636" s="88" t="n"/>
      <c r="I636" s="88" t="n">
        <v>0.36</v>
      </c>
      <c r="J636" s="88" t="s">
        <v>29</v>
      </c>
      <c r="K636" s="88" t="n">
        <v>2.54</v>
      </c>
      <c r="L636" s="88" t="n">
        <v>10.68</v>
      </c>
      <c r="M636" s="63" t="n">
        <v>40</v>
      </c>
      <c r="N636" s="63" t="n">
        <f aca="false" ca="false" dt2D="false" dtr="false" t="normal">F636*M636/1000</f>
        <v>1.24</v>
      </c>
    </row>
    <row customHeight="true" ht="12" outlineLevel="0" r="637">
      <c r="A637" s="88" t="n"/>
      <c r="B637" s="89" t="n"/>
      <c r="C637" s="89" t="n"/>
      <c r="D637" s="89" t="n"/>
      <c r="E637" s="88" t="s">
        <v>69</v>
      </c>
      <c r="F637" s="88" t="n">
        <v>4</v>
      </c>
      <c r="G637" s="88" t="n">
        <v>4</v>
      </c>
      <c r="H637" s="88" t="n"/>
      <c r="I637" s="88" t="n"/>
      <c r="J637" s="88" t="n">
        <v>3.99</v>
      </c>
      <c r="K637" s="88" t="s">
        <v>29</v>
      </c>
      <c r="L637" s="88" t="n">
        <v>35.96</v>
      </c>
      <c r="M637" s="63" t="n">
        <v>140</v>
      </c>
      <c r="N637" s="63" t="n">
        <f aca="false" ca="false" dt2D="false" dtr="false" t="normal">F637*M637/1000</f>
        <v>0.56</v>
      </c>
    </row>
    <row outlineLevel="0" r="638">
      <c r="A638" s="88" t="n"/>
      <c r="B638" s="89" t="n"/>
      <c r="C638" s="89" t="n"/>
      <c r="D638" s="89" t="n"/>
      <c r="E638" s="88" t="s">
        <v>104</v>
      </c>
      <c r="F638" s="88" t="n">
        <v>0.12</v>
      </c>
      <c r="G638" s="88" t="n">
        <v>5</v>
      </c>
      <c r="H638" s="88" t="n"/>
      <c r="I638" s="88" t="n">
        <v>0.63</v>
      </c>
      <c r="J638" s="88" t="n">
        <v>0.57</v>
      </c>
      <c r="K638" s="88" t="n">
        <v>0.03</v>
      </c>
      <c r="L638" s="88" t="n">
        <v>7.85</v>
      </c>
      <c r="M638" s="63" t="n">
        <v>12</v>
      </c>
      <c r="N638" s="63" t="n">
        <f aca="false" ca="false" dt2D="false" dtr="false" t="normal">F638*M638</f>
        <v>1.44</v>
      </c>
    </row>
    <row outlineLevel="0" r="639">
      <c r="A639" s="88" t="n"/>
      <c r="B639" s="89" t="n"/>
      <c r="C639" s="89" t="n"/>
      <c r="D639" s="89" t="n"/>
      <c r="E639" s="88" t="s">
        <v>106</v>
      </c>
      <c r="F639" s="104" t="n">
        <v>6</v>
      </c>
      <c r="G639" s="104" t="n">
        <v>6</v>
      </c>
      <c r="H639" s="88" t="n"/>
      <c r="I639" s="88" t="n">
        <v>0.61</v>
      </c>
      <c r="J639" s="88" t="n">
        <v>0.06</v>
      </c>
      <c r="K639" s="88" t="n">
        <v>4.1</v>
      </c>
      <c r="L639" s="88" t="n">
        <v>20.04</v>
      </c>
      <c r="M639" s="63" t="n">
        <v>100</v>
      </c>
      <c r="N639" s="63" t="n">
        <f aca="false" ca="false" dt2D="false" dtr="false" t="normal">F639*M639/1000</f>
        <v>0.6</v>
      </c>
    </row>
    <row customHeight="true" ht="13.5" outlineLevel="0" r="640">
      <c r="A640" s="88" t="n"/>
      <c r="B640" s="89" t="n"/>
      <c r="C640" s="89" t="n"/>
      <c r="D640" s="89" t="n"/>
      <c r="E640" s="88" t="s">
        <v>69</v>
      </c>
      <c r="F640" s="88" t="n">
        <v>4</v>
      </c>
      <c r="G640" s="88" t="n">
        <v>4</v>
      </c>
      <c r="H640" s="88" t="n"/>
      <c r="I640" s="88" t="n"/>
      <c r="J640" s="88" t="n">
        <v>3.99</v>
      </c>
      <c r="K640" s="88" t="s">
        <v>29</v>
      </c>
      <c r="L640" s="191" t="n">
        <v>35.96</v>
      </c>
      <c r="M640" s="63" t="n">
        <v>140</v>
      </c>
      <c r="N640" s="63" t="n">
        <f aca="false" ca="false" dt2D="false" dtr="false" t="normal">F640*M640/1000</f>
        <v>0.56</v>
      </c>
    </row>
    <row outlineLevel="0" r="641">
      <c r="A641" s="88" t="s">
        <v>312</v>
      </c>
      <c r="B641" s="88" t="s">
        <v>313</v>
      </c>
      <c r="C641" s="95" t="n"/>
      <c r="D641" s="95" t="n"/>
      <c r="E641" s="88" t="s">
        <v>314</v>
      </c>
      <c r="F641" s="88" t="n">
        <v>47.6</v>
      </c>
      <c r="G641" s="88" t="n">
        <v>47.6</v>
      </c>
      <c r="H641" s="88" t="n"/>
      <c r="I641" s="88" t="n">
        <v>5.99</v>
      </c>
      <c r="J641" s="88" t="n">
        <v>1.55</v>
      </c>
      <c r="K641" s="88" t="n">
        <v>29.76</v>
      </c>
      <c r="L641" s="88" t="n">
        <v>157.9</v>
      </c>
      <c r="M641" s="63" t="n">
        <v>100</v>
      </c>
      <c r="N641" s="63" t="n">
        <f aca="false" ca="false" dt2D="false" dtr="false" t="normal">F641*M641/1000</f>
        <v>4.76</v>
      </c>
    </row>
    <row outlineLevel="0" r="642">
      <c r="A642" s="88" t="n"/>
      <c r="B642" s="100" t="s"/>
      <c r="C642" s="101" t="n">
        <v>120</v>
      </c>
      <c r="D642" s="101" t="n">
        <v>180</v>
      </c>
      <c r="E642" s="88" t="s">
        <v>31</v>
      </c>
      <c r="F642" s="88" t="n">
        <v>4.5</v>
      </c>
      <c r="G642" s="88" t="n">
        <v>4.5</v>
      </c>
      <c r="H642" s="88" t="n"/>
      <c r="I642" s="88" t="n">
        <v>0.04</v>
      </c>
      <c r="J642" s="88" t="n">
        <v>3.6</v>
      </c>
      <c r="K642" s="88" t="n">
        <v>0.13</v>
      </c>
      <c r="L642" s="88" t="n">
        <v>33.05</v>
      </c>
      <c r="M642" s="94" t="n">
        <v>670</v>
      </c>
      <c r="N642" s="63" t="n">
        <f aca="false" ca="false" dt2D="false" dtr="false" t="normal">F642*M642/1000</f>
        <v>3.015</v>
      </c>
    </row>
    <row outlineLevel="0" r="643">
      <c r="A643" s="88" t="n"/>
      <c r="B643" s="89" t="n"/>
      <c r="C643" s="89" t="n"/>
      <c r="D643" s="89" t="n"/>
      <c r="E643" s="88" t="s">
        <v>30</v>
      </c>
      <c r="F643" s="88" t="n">
        <v>2</v>
      </c>
      <c r="G643" s="88" t="n">
        <v>2</v>
      </c>
      <c r="H643" s="88" t="n"/>
      <c r="I643" s="88" t="s">
        <v>29</v>
      </c>
      <c r="J643" s="88" t="s">
        <v>29</v>
      </c>
      <c r="K643" s="88" t="s">
        <v>29</v>
      </c>
      <c r="L643" s="88" t="s">
        <v>29</v>
      </c>
      <c r="M643" s="63" t="n">
        <v>16</v>
      </c>
      <c r="N643" s="63" t="n">
        <f aca="false" ca="false" dt2D="false" dtr="false" t="normal">F643*M643/1000</f>
        <v>0.032</v>
      </c>
    </row>
    <row outlineLevel="0" r="644">
      <c r="A644" s="83" t="s">
        <v>171</v>
      </c>
      <c r="B644" s="84" t="s">
        <v>172</v>
      </c>
      <c r="C644" s="102" t="n"/>
      <c r="D644" s="102" t="n"/>
      <c r="E644" s="83" t="s">
        <v>53</v>
      </c>
      <c r="F644" s="83" t="n">
        <v>25</v>
      </c>
      <c r="G644" s="83" t="n">
        <v>22</v>
      </c>
      <c r="H644" s="85" t="n"/>
      <c r="I644" s="83" t="n">
        <v>0.1</v>
      </c>
      <c r="J644" s="83" t="n">
        <v>0.09</v>
      </c>
      <c r="K644" s="83" t="n">
        <v>2.2</v>
      </c>
      <c r="L644" s="83" t="n">
        <v>9.9</v>
      </c>
      <c r="M644" s="63" t="n">
        <v>100</v>
      </c>
      <c r="N644" s="63" t="n">
        <f aca="false" ca="false" dt2D="false" dtr="false" t="normal">F644*M644/1000</f>
        <v>2.5</v>
      </c>
    </row>
    <row outlineLevel="0" r="645">
      <c r="A645" s="83" t="n"/>
      <c r="B645" s="87" t="s"/>
      <c r="C645" s="103" t="n">
        <v>200</v>
      </c>
      <c r="D645" s="103" t="n">
        <v>200</v>
      </c>
      <c r="E645" s="83" t="s">
        <v>28</v>
      </c>
      <c r="F645" s="83" t="n">
        <v>20</v>
      </c>
      <c r="G645" s="83" t="n">
        <v>20</v>
      </c>
      <c r="H645" s="85" t="n"/>
      <c r="I645" s="83" t="n"/>
      <c r="J645" s="83" t="n"/>
      <c r="K645" s="83" t="n">
        <v>19.96</v>
      </c>
      <c r="L645" s="83" t="n">
        <v>75.8</v>
      </c>
      <c r="M645" s="63" t="n">
        <v>80</v>
      </c>
      <c r="N645" s="63" t="n">
        <f aca="false" ca="false" dt2D="false" dtr="false" t="normal">F645*M645/1000</f>
        <v>1.6</v>
      </c>
    </row>
    <row outlineLevel="0" r="646">
      <c r="A646" s="88" t="n"/>
      <c r="B646" s="84" t="s">
        <v>81</v>
      </c>
      <c r="C646" s="102" t="n"/>
      <c r="D646" s="102" t="n"/>
      <c r="E646" s="104" t="s">
        <v>84</v>
      </c>
      <c r="F646" s="104" t="n">
        <v>40</v>
      </c>
      <c r="G646" s="104" t="n">
        <v>40</v>
      </c>
      <c r="H646" s="88" t="n">
        <v>40</v>
      </c>
      <c r="I646" s="83" t="n">
        <v>3.48</v>
      </c>
      <c r="J646" s="83" t="n">
        <v>0.6</v>
      </c>
      <c r="K646" s="83" t="n">
        <v>16</v>
      </c>
      <c r="L646" s="83" t="n">
        <v>83.6</v>
      </c>
      <c r="M646" s="63" t="n">
        <v>60</v>
      </c>
      <c r="N646" s="63" t="n">
        <f aca="false" ca="false" dt2D="false" dtr="false" t="normal">F646*M646/1000</f>
        <v>2.4</v>
      </c>
    </row>
    <row outlineLevel="0" r="647">
      <c r="A647" s="88" t="n"/>
      <c r="B647" s="87" t="s"/>
      <c r="C647" s="103" t="s">
        <v>82</v>
      </c>
      <c r="D647" s="103" t="s">
        <v>83</v>
      </c>
      <c r="E647" s="83" t="s">
        <v>85</v>
      </c>
      <c r="F647" s="83" t="n">
        <v>80</v>
      </c>
      <c r="G647" s="83" t="n">
        <v>80</v>
      </c>
      <c r="H647" s="85" t="n">
        <v>80</v>
      </c>
      <c r="I647" s="83" t="n">
        <v>5.28</v>
      </c>
      <c r="J647" s="83" t="n">
        <v>0.96</v>
      </c>
      <c r="K647" s="83" t="n">
        <v>28.24</v>
      </c>
      <c r="L647" s="83" t="n">
        <v>144.8</v>
      </c>
      <c r="M647" s="63" t="n">
        <v>51</v>
      </c>
      <c r="N647" s="63" t="n">
        <f aca="false" ca="false" dt2D="false" dtr="false" t="normal">F647*M647/1000</f>
        <v>4.08</v>
      </c>
    </row>
    <row outlineLevel="0" r="648">
      <c r="A648" s="95" t="s">
        <v>173</v>
      </c>
      <c r="B648" s="89" t="s">
        <v>351</v>
      </c>
      <c r="C648" s="90" t="n"/>
      <c r="D648" s="90" t="n"/>
      <c r="E648" s="88" t="s">
        <v>73</v>
      </c>
      <c r="F648" s="88" t="n">
        <v>31</v>
      </c>
      <c r="G648" s="88" t="n">
        <v>31</v>
      </c>
      <c r="H648" s="88" t="n">
        <v>100</v>
      </c>
      <c r="I648" s="88" t="n">
        <v>3.22</v>
      </c>
      <c r="J648" s="88" t="n">
        <v>0.34</v>
      </c>
      <c r="K648" s="88" t="n">
        <v>21.91</v>
      </c>
      <c r="L648" s="88" t="n">
        <v>104.5</v>
      </c>
      <c r="M648" s="63" t="n">
        <v>40</v>
      </c>
      <c r="N648" s="63" t="n">
        <f aca="false" ca="false" dt2D="false" dtr="false" t="normal">F648*M648/1000</f>
        <v>1.24</v>
      </c>
    </row>
    <row outlineLevel="0" r="649">
      <c r="A649" s="97" t="s"/>
      <c r="B649" s="91" t="s"/>
      <c r="C649" s="92" t="n">
        <v>100</v>
      </c>
      <c r="D649" s="92" t="n">
        <v>100</v>
      </c>
      <c r="E649" s="88" t="s">
        <v>136</v>
      </c>
      <c r="F649" s="88" t="n">
        <v>1</v>
      </c>
      <c r="G649" s="88" t="n">
        <v>10</v>
      </c>
      <c r="H649" s="88" t="n"/>
      <c r="I649" s="88" t="n">
        <v>1.04</v>
      </c>
      <c r="J649" s="88" t="n">
        <v>0.11</v>
      </c>
      <c r="K649" s="88" t="n">
        <v>6.91</v>
      </c>
      <c r="L649" s="88" t="n">
        <v>33.7</v>
      </c>
      <c r="M649" s="63" t="n">
        <v>40</v>
      </c>
      <c r="N649" s="63" t="n">
        <f aca="false" ca="false" dt2D="false" dtr="false" t="normal">F649*M649/1000</f>
        <v>0.04</v>
      </c>
    </row>
    <row outlineLevel="0" r="650">
      <c r="A650" s="98" t="s"/>
      <c r="B650" s="89" t="n"/>
      <c r="C650" s="89" t="n"/>
      <c r="D650" s="89" t="n"/>
      <c r="E650" s="88" t="s">
        <v>104</v>
      </c>
      <c r="F650" s="88" t="n">
        <v>0.2</v>
      </c>
      <c r="G650" s="88" t="n">
        <v>2.6</v>
      </c>
      <c r="H650" s="88" t="n"/>
      <c r="I650" s="88" t="n">
        <v>3.3</v>
      </c>
      <c r="J650" s="88" t="n">
        <v>2.99</v>
      </c>
      <c r="K650" s="88" t="n">
        <v>0.18</v>
      </c>
      <c r="L650" s="88" t="n">
        <v>40.82</v>
      </c>
      <c r="M650" s="63" t="n">
        <v>12</v>
      </c>
      <c r="N650" s="63" t="n">
        <f aca="false" ca="false" dt2D="false" dtr="false" t="normal">F650*M650</f>
        <v>2.4</v>
      </c>
    </row>
    <row outlineLevel="0" r="651">
      <c r="A651" s="99" t="n"/>
      <c r="B651" s="89" t="n"/>
      <c r="C651" s="89" t="n"/>
      <c r="D651" s="89" t="n"/>
      <c r="E651" s="88" t="s">
        <v>31</v>
      </c>
      <c r="F651" s="88" t="n">
        <v>31</v>
      </c>
      <c r="G651" s="88" t="n">
        <v>3.1</v>
      </c>
      <c r="H651" s="88" t="n"/>
      <c r="I651" s="88" t="n">
        <v>0.248</v>
      </c>
      <c r="J651" s="88" t="n">
        <v>22.5</v>
      </c>
      <c r="K651" s="88" t="n">
        <v>0.81</v>
      </c>
      <c r="L651" s="88" t="n">
        <v>204.91</v>
      </c>
      <c r="M651" s="63" t="n">
        <v>670</v>
      </c>
      <c r="N651" s="63" t="n">
        <f aca="false" ca="false" dt2D="false" dtr="false" t="normal">F651*M651/1000</f>
        <v>20.77</v>
      </c>
    </row>
    <row outlineLevel="0" r="652">
      <c r="A652" s="99" t="n"/>
      <c r="B652" s="89" t="n"/>
      <c r="C652" s="89" t="n"/>
      <c r="D652" s="89" t="n"/>
      <c r="E652" s="88" t="s">
        <v>28</v>
      </c>
      <c r="F652" s="88" t="n">
        <v>10</v>
      </c>
      <c r="G652" s="88" t="n">
        <v>10</v>
      </c>
      <c r="H652" s="88" t="n"/>
      <c r="I652" s="88" t="s">
        <v>29</v>
      </c>
      <c r="J652" s="88" t="s">
        <v>29</v>
      </c>
      <c r="K652" s="88" t="n">
        <v>9.98</v>
      </c>
      <c r="L652" s="88" t="n">
        <v>37.9</v>
      </c>
      <c r="M652" s="63" t="n">
        <v>80</v>
      </c>
      <c r="N652" s="63" t="n">
        <f aca="false" ca="false" dt2D="false" dtr="false" t="normal">F652*M652/1000</f>
        <v>0.8</v>
      </c>
    </row>
    <row outlineLevel="0" r="653">
      <c r="A653" s="101" t="n"/>
      <c r="B653" s="89" t="n"/>
      <c r="C653" s="89" t="n"/>
      <c r="D653" s="89" t="n"/>
      <c r="E653" s="88" t="s">
        <v>139</v>
      </c>
      <c r="F653" s="88" t="n">
        <v>1.2</v>
      </c>
      <c r="G653" s="88" t="n">
        <v>12</v>
      </c>
      <c r="H653" s="88" t="n"/>
      <c r="I653" s="88" t="s">
        <v>29</v>
      </c>
      <c r="J653" s="88" t="s">
        <v>29</v>
      </c>
      <c r="K653" s="88" t="s">
        <v>29</v>
      </c>
      <c r="L653" s="88" t="s">
        <v>29</v>
      </c>
      <c r="M653" s="63" t="n">
        <v>400</v>
      </c>
      <c r="N653" s="63" t="n">
        <f aca="false" ca="false" dt2D="false" dtr="false" t="normal">F653*M653/1000</f>
        <v>0.48</v>
      </c>
    </row>
    <row outlineLevel="0" r="654">
      <c r="A654" s="88" t="n"/>
      <c r="B654" s="89" t="n"/>
      <c r="C654" s="89" t="n"/>
      <c r="D654" s="89" t="n"/>
      <c r="E654" s="88" t="s">
        <v>114</v>
      </c>
      <c r="F654" s="88" t="n">
        <v>125</v>
      </c>
      <c r="G654" s="88" t="n">
        <v>125</v>
      </c>
      <c r="H654" s="88" t="n"/>
      <c r="I654" s="88" t="n">
        <v>3.35</v>
      </c>
      <c r="J654" s="191" t="n">
        <v>3.13</v>
      </c>
      <c r="K654" s="88" t="n">
        <v>5.91</v>
      </c>
      <c r="L654" s="88" t="n">
        <v>50.65</v>
      </c>
      <c r="M654" s="63" t="n">
        <v>65</v>
      </c>
      <c r="N654" s="63" t="n">
        <f aca="false" ca="false" dt2D="false" dtr="false" t="normal">F654*M654/1000</f>
        <v>8.125</v>
      </c>
    </row>
    <row outlineLevel="0" r="655">
      <c r="A655" s="88" t="n"/>
      <c r="B655" s="89" t="n"/>
      <c r="C655" s="89" t="n"/>
      <c r="D655" s="89" t="n"/>
      <c r="E655" s="88" t="s">
        <v>30</v>
      </c>
      <c r="F655" s="88" t="n">
        <v>4</v>
      </c>
      <c r="G655" s="88" t="n">
        <v>4</v>
      </c>
      <c r="H655" s="88" t="n"/>
      <c r="I655" s="88" t="s">
        <v>29</v>
      </c>
      <c r="J655" s="88" t="s">
        <v>29</v>
      </c>
      <c r="K655" s="88" t="s">
        <v>29</v>
      </c>
      <c r="L655" s="104" t="n"/>
      <c r="M655" s="63" t="n">
        <v>16</v>
      </c>
      <c r="N655" s="63" t="n">
        <f aca="false" ca="false" dt2D="false" dtr="false" t="normal">F655*M655/1000</f>
        <v>0.064</v>
      </c>
    </row>
    <row outlineLevel="0" r="656">
      <c r="A656" s="88" t="n"/>
      <c r="B656" s="89" t="n"/>
      <c r="C656" s="89" t="n"/>
      <c r="D656" s="89" t="n"/>
      <c r="E656" s="88" t="s">
        <v>125</v>
      </c>
      <c r="F656" s="88" t="n">
        <v>30.6</v>
      </c>
      <c r="G656" s="88" t="n">
        <v>22.5</v>
      </c>
      <c r="H656" s="88" t="n"/>
      <c r="I656" s="88" t="n">
        <v>5.69</v>
      </c>
      <c r="J656" s="88" t="n">
        <v>3.67</v>
      </c>
      <c r="K656" s="88" t="n"/>
      <c r="L656" s="88" t="n">
        <v>50.3</v>
      </c>
      <c r="M656" s="63" t="n">
        <v>440</v>
      </c>
      <c r="N656" s="63" t="n">
        <f aca="false" ca="false" dt2D="false" dtr="false" t="normal">F656*M656/1000</f>
        <v>13.464</v>
      </c>
    </row>
    <row outlineLevel="0" r="657">
      <c r="A657" s="88" t="n"/>
      <c r="B657" s="89" t="n"/>
      <c r="C657" s="89" t="n"/>
      <c r="D657" s="89" t="n"/>
      <c r="E657" s="88" t="s">
        <v>59</v>
      </c>
      <c r="F657" s="88" t="n">
        <v>39.3</v>
      </c>
      <c r="G657" s="88" t="n">
        <v>29.5</v>
      </c>
      <c r="H657" s="88" t="n"/>
      <c r="I657" s="88" t="n">
        <v>0.59</v>
      </c>
      <c r="J657" s="88" t="n">
        <v>0.11</v>
      </c>
      <c r="K657" s="88" t="s">
        <v>29</v>
      </c>
      <c r="L657" s="88" t="n">
        <v>24.19</v>
      </c>
      <c r="M657" s="63" t="n">
        <v>35</v>
      </c>
      <c r="N657" s="63" t="n">
        <f aca="false" ca="false" dt2D="false" dtr="false" t="normal">F657*M657/1000</f>
        <v>1.3755</v>
      </c>
    </row>
    <row customHeight="true" ht="11.25" outlineLevel="0" r="658">
      <c r="A658" s="88" t="n"/>
      <c r="B658" s="89" t="n"/>
      <c r="C658" s="89" t="n"/>
      <c r="D658" s="89" t="n"/>
      <c r="E658" s="88" t="s">
        <v>60</v>
      </c>
      <c r="F658" s="88" t="n">
        <v>10.1</v>
      </c>
      <c r="G658" s="88" t="n">
        <v>8.5</v>
      </c>
      <c r="H658" s="88" t="n"/>
      <c r="I658" s="88" t="n">
        <v>0.14</v>
      </c>
      <c r="J658" s="88" t="s">
        <v>29</v>
      </c>
      <c r="K658" s="88" t="n">
        <v>0.97</v>
      </c>
      <c r="L658" s="88" t="n">
        <v>4.13</v>
      </c>
      <c r="M658" s="63" t="n">
        <v>40</v>
      </c>
      <c r="N658" s="63" t="n">
        <f aca="false" ca="false" dt2D="false" dtr="false" t="normal">F658*M658/1000</f>
        <v>0.404</v>
      </c>
    </row>
    <row outlineLevel="0" r="659">
      <c r="A659" s="88" t="n"/>
      <c r="B659" s="89" t="n"/>
      <c r="C659" s="89" t="n"/>
      <c r="D659" s="89" t="n"/>
      <c r="E659" s="88" t="s">
        <v>31</v>
      </c>
      <c r="F659" s="88" t="n">
        <v>6.5</v>
      </c>
      <c r="G659" s="88" t="n">
        <v>6.5</v>
      </c>
      <c r="H659" s="88" t="n"/>
      <c r="I659" s="88" t="n">
        <v>0.05</v>
      </c>
      <c r="J659" s="88" t="n">
        <v>4.71</v>
      </c>
      <c r="K659" s="88" t="n">
        <v>0.16</v>
      </c>
      <c r="L659" s="88" t="n">
        <v>42.97</v>
      </c>
      <c r="M659" s="63" t="n">
        <v>670</v>
      </c>
      <c r="N659" s="63" t="n">
        <f aca="false" ca="false" dt2D="false" dtr="false" t="normal">F659*M659/1000</f>
        <v>4.355</v>
      </c>
    </row>
    <row outlineLevel="0" r="660">
      <c r="A660" s="88" t="n"/>
      <c r="B660" s="89" t="n"/>
      <c r="C660" s="89" t="n"/>
      <c r="D660" s="89" t="n"/>
      <c r="E660" s="88" t="s">
        <v>91</v>
      </c>
      <c r="F660" s="88" t="n">
        <v>0.07</v>
      </c>
      <c r="G660" s="88" t="n">
        <v>1.5</v>
      </c>
      <c r="H660" s="88" t="n"/>
      <c r="I660" s="88" t="n">
        <v>0.18</v>
      </c>
      <c r="J660" s="88" t="n">
        <v>0.17</v>
      </c>
      <c r="K660" s="88" t="s">
        <v>29</v>
      </c>
      <c r="L660" s="88" t="n">
        <v>2.35</v>
      </c>
      <c r="M660" s="63" t="n">
        <v>12</v>
      </c>
      <c r="N660" s="63" t="n">
        <f aca="false" ca="false" dt2D="false" dtr="false" t="normal">F660*M660</f>
        <v>0.84</v>
      </c>
    </row>
    <row customFormat="true" ht="11.25" outlineLevel="0" r="661" s="339">
      <c r="A661" s="88" t="n"/>
      <c r="B661" s="89" t="n"/>
      <c r="C661" s="89" t="n"/>
      <c r="D661" s="89" t="n"/>
      <c r="E661" s="88" t="s">
        <v>31</v>
      </c>
      <c r="F661" s="88" t="n">
        <v>1.2</v>
      </c>
      <c r="G661" s="88" t="n"/>
      <c r="H661" s="88" t="n"/>
      <c r="I661" s="88" t="n"/>
      <c r="J661" s="88" t="n"/>
      <c r="K661" s="88" t="n"/>
      <c r="L661" s="88" t="n"/>
      <c r="M661" s="94" t="n">
        <v>670</v>
      </c>
      <c r="N661" s="63" t="n">
        <f aca="false" ca="false" dt2D="false" dtr="false" t="normal">F661*M661/1000</f>
        <v>0.804</v>
      </c>
      <c r="P661" s="144" t="n"/>
    </row>
    <row ht="21" outlineLevel="0" r="662">
      <c r="A662" s="93" t="n"/>
      <c r="B662" s="187" t="s">
        <v>96</v>
      </c>
      <c r="C662" s="187" t="n"/>
      <c r="D662" s="187" t="n"/>
      <c r="E662" s="93" t="n"/>
      <c r="F662" s="93" t="n"/>
      <c r="G662" s="93" t="n"/>
      <c r="H662" s="93" t="n"/>
      <c r="I662" s="196" t="n">
        <v>53.738</v>
      </c>
      <c r="J662" s="196" t="n">
        <v>78.6</v>
      </c>
      <c r="K662" s="196" t="n">
        <v>168.35</v>
      </c>
      <c r="L662" s="196" t="n">
        <v>1383.04</v>
      </c>
      <c r="M662" s="63" t="s">
        <v>16</v>
      </c>
      <c r="N662" s="79" t="n">
        <f aca="false" ca="false" dt2D="false" dtr="false" t="normal">SUM(N624:N661)</f>
        <v>134.609</v>
      </c>
    </row>
    <row outlineLevel="0" r="663">
      <c r="A663" s="302" t="n"/>
      <c r="B663" s="324" t="s">
        <v>266</v>
      </c>
      <c r="C663" s="324" t="n"/>
      <c r="D663" s="324" t="n"/>
      <c r="E663" s="327" t="n"/>
      <c r="F663" s="327" t="n"/>
      <c r="G663" s="327" t="n"/>
      <c r="H663" s="302" t="n"/>
      <c r="I663" s="328" t="n">
        <f aca="false" ca="false" dt2D="false" dtr="false" t="normal">I662+I622</f>
        <v>85.596</v>
      </c>
      <c r="J663" s="328" t="n">
        <f aca="false" ca="false" dt2D="false" dtr="false" t="normal">J662+J622</f>
        <v>116.444</v>
      </c>
      <c r="K663" s="328" t="n">
        <f aca="false" ca="false" dt2D="false" dtr="false" t="normal">K662+K622</f>
        <v>283.931</v>
      </c>
      <c r="L663" s="328" t="n">
        <f aca="false" ca="false" dt2D="false" dtr="false" t="normal">L662+L622</f>
        <v>2308.45</v>
      </c>
      <c r="M663" s="382" t="n"/>
      <c r="N663" s="347" t="n">
        <f aca="false" ca="false" dt2D="false" dtr="false" t="normal">N622+N662</f>
        <v>250.9656</v>
      </c>
    </row>
    <row outlineLevel="0" r="664">
      <c r="A664" s="305" t="s">
        <v>355</v>
      </c>
      <c r="B664" s="306" t="s"/>
      <c r="C664" s="215" t="n"/>
      <c r="D664" s="215" t="n"/>
      <c r="E664" s="83" t="n"/>
      <c r="F664" s="83" t="n"/>
      <c r="G664" s="83" t="n"/>
      <c r="H664" s="85" t="n"/>
      <c r="I664" s="83" t="n"/>
      <c r="J664" s="83" t="n"/>
      <c r="K664" s="83" t="n"/>
      <c r="L664" s="83" t="n"/>
      <c r="M664" s="216" t="n"/>
      <c r="N664" s="63" t="n"/>
    </row>
    <row outlineLevel="0" r="665">
      <c r="A665" s="136" t="s">
        <v>21</v>
      </c>
      <c r="B665" s="137" t="s"/>
      <c r="C665" s="138" t="n"/>
      <c r="D665" s="138" t="n"/>
      <c r="E665" s="83" t="n"/>
      <c r="F665" s="83" t="n"/>
      <c r="G665" s="83" t="n"/>
      <c r="H665" s="85" t="n"/>
      <c r="I665" s="83" t="n"/>
      <c r="J665" s="83" t="n"/>
      <c r="K665" s="83" t="n"/>
      <c r="L665" s="83" t="n"/>
      <c r="M665" s="216" t="n"/>
      <c r="N665" s="63" t="n"/>
    </row>
    <row outlineLevel="0" r="666">
      <c r="B666" s="217" t="s">
        <v>180</v>
      </c>
      <c r="C666" s="217" t="n"/>
      <c r="D666" s="217" t="n"/>
      <c r="E666" s="83" t="s">
        <v>181</v>
      </c>
      <c r="F666" s="83" t="n">
        <v>48</v>
      </c>
      <c r="G666" s="83" t="n">
        <v>47.52</v>
      </c>
      <c r="H666" s="85" t="n"/>
      <c r="I666" s="83" t="n">
        <v>3.36</v>
      </c>
      <c r="J666" s="83" t="n">
        <v>0.57</v>
      </c>
      <c r="K666" s="83" t="n">
        <v>30.36</v>
      </c>
      <c r="L666" s="83" t="n">
        <v>156.8</v>
      </c>
      <c r="M666" s="216" t="n">
        <v>90</v>
      </c>
      <c r="N666" s="63" t="n">
        <f aca="false" ca="false" dt2D="false" dtr="false" t="normal">F666*M666/1000</f>
        <v>4.32</v>
      </c>
    </row>
    <row outlineLevel="0" r="667">
      <c r="A667" s="83" t="s">
        <v>182</v>
      </c>
      <c r="B667" s="218" t="s"/>
      <c r="C667" s="219" t="n"/>
      <c r="D667" s="219" t="n"/>
      <c r="E667" s="83" t="s">
        <v>183</v>
      </c>
      <c r="F667" s="83" t="n">
        <v>40.5</v>
      </c>
      <c r="G667" s="83" t="n">
        <v>40</v>
      </c>
      <c r="H667" s="85" t="n"/>
      <c r="I667" s="83" t="n">
        <v>6.76</v>
      </c>
      <c r="J667" s="83" t="n">
        <v>3.75</v>
      </c>
      <c r="K667" s="83" t="n">
        <v>0.81</v>
      </c>
      <c r="L667" s="83" t="n">
        <v>64.4</v>
      </c>
      <c r="M667" s="216" t="n">
        <v>310</v>
      </c>
      <c r="N667" s="63" t="n">
        <f aca="false" ca="false" dt2D="false" dtr="false" t="normal">F667*M667/1000</f>
        <v>12.555</v>
      </c>
    </row>
    <row ht="22.5" outlineLevel="0" r="668">
      <c r="A668" s="83" t="s">
        <v>184</v>
      </c>
      <c r="B668" s="220" t="s"/>
      <c r="C668" s="219" t="s">
        <v>448</v>
      </c>
      <c r="D668" s="219" t="s">
        <v>357</v>
      </c>
      <c r="E668" s="83" t="s">
        <v>104</v>
      </c>
      <c r="F668" s="83" t="n">
        <v>0.24</v>
      </c>
      <c r="G668" s="83" t="n">
        <v>10</v>
      </c>
      <c r="H668" s="85" t="n"/>
      <c r="I668" s="83" t="n">
        <v>1.27</v>
      </c>
      <c r="J668" s="83" t="n">
        <v>1.15</v>
      </c>
      <c r="K668" s="83" t="n">
        <v>0.07</v>
      </c>
      <c r="L668" s="83" t="n">
        <v>15.7</v>
      </c>
      <c r="M668" s="216" t="n">
        <v>12</v>
      </c>
      <c r="N668" s="63" t="n">
        <f aca="false" ca="false" dt2D="false" dtr="false" t="normal">F668*M668</f>
        <v>2.88</v>
      </c>
    </row>
    <row outlineLevel="0" r="669">
      <c r="A669" s="83" t="n"/>
      <c r="B669" s="221" t="n"/>
      <c r="C669" s="221" t="n"/>
      <c r="D669" s="221" t="n"/>
      <c r="E669" s="83" t="s">
        <v>28</v>
      </c>
      <c r="F669" s="83" t="n">
        <v>15</v>
      </c>
      <c r="G669" s="83" t="n">
        <v>15</v>
      </c>
      <c r="H669" s="85" t="n"/>
      <c r="I669" s="83" t="s">
        <v>29</v>
      </c>
      <c r="J669" s="83" t="s">
        <v>29</v>
      </c>
      <c r="K669" s="83" t="n">
        <v>14.97</v>
      </c>
      <c r="L669" s="83" t="n">
        <v>56.85</v>
      </c>
      <c r="M669" s="216" t="n">
        <v>80</v>
      </c>
      <c r="N669" s="63" t="n">
        <f aca="false" ca="false" dt2D="false" dtr="false" t="normal">F669*M669/1000</f>
        <v>1.2</v>
      </c>
    </row>
    <row outlineLevel="0" r="670">
      <c r="A670" s="83" t="n"/>
      <c r="B670" s="85" t="n"/>
      <c r="C670" s="85" t="n"/>
      <c r="D670" s="85" t="n"/>
      <c r="E670" s="83" t="s">
        <v>185</v>
      </c>
      <c r="F670" s="83" t="n">
        <v>20.5</v>
      </c>
      <c r="G670" s="83" t="n">
        <v>20</v>
      </c>
      <c r="H670" s="85" t="n"/>
      <c r="I670" s="83" t="n">
        <v>3.8</v>
      </c>
      <c r="J670" s="83" t="s">
        <v>29</v>
      </c>
      <c r="K670" s="83" t="n">
        <v>13.24</v>
      </c>
      <c r="L670" s="83" t="n">
        <v>52.4</v>
      </c>
      <c r="M670" s="216" t="n">
        <v>400</v>
      </c>
      <c r="N670" s="63" t="n">
        <f aca="false" ca="false" dt2D="false" dtr="false" t="normal">F670*M670/1000</f>
        <v>8.2</v>
      </c>
    </row>
    <row outlineLevel="0" r="671">
      <c r="A671" s="83" t="n"/>
      <c r="B671" s="85" t="n"/>
      <c r="C671" s="85" t="n"/>
      <c r="D671" s="85" t="n"/>
      <c r="E671" s="83" t="s">
        <v>31</v>
      </c>
      <c r="F671" s="83" t="n">
        <v>5</v>
      </c>
      <c r="G671" s="83" t="n">
        <v>5</v>
      </c>
      <c r="H671" s="85" t="n"/>
      <c r="I671" s="83" t="n">
        <v>0.04</v>
      </c>
      <c r="J671" s="83" t="n">
        <v>3.63</v>
      </c>
      <c r="K671" s="83" t="n">
        <v>0.28</v>
      </c>
      <c r="L671" s="83" t="n">
        <v>33.05</v>
      </c>
      <c r="M671" s="216" t="n">
        <v>670</v>
      </c>
      <c r="N671" s="63" t="n">
        <f aca="false" ca="false" dt2D="false" dtr="false" t="normal">F671*M671/1000</f>
        <v>3.35</v>
      </c>
    </row>
    <row outlineLevel="0" r="672">
      <c r="A672" s="83" t="n"/>
      <c r="B672" s="85" t="n"/>
      <c r="C672" s="85" t="n"/>
      <c r="D672" s="85" t="n"/>
      <c r="E672" s="83" t="s">
        <v>106</v>
      </c>
      <c r="F672" s="83" t="n">
        <v>5</v>
      </c>
      <c r="G672" s="83" t="n">
        <v>5</v>
      </c>
      <c r="H672" s="85" t="n"/>
      <c r="I672" s="83" t="n">
        <v>0.43</v>
      </c>
      <c r="J672" s="83" t="n">
        <v>0.03</v>
      </c>
      <c r="K672" s="83" t="n">
        <v>1.19</v>
      </c>
      <c r="L672" s="83" t="n">
        <v>10.45</v>
      </c>
      <c r="M672" s="216" t="n">
        <v>100</v>
      </c>
      <c r="N672" s="63" t="n">
        <f aca="false" ca="false" dt2D="false" dtr="false" t="normal">F672*M672/1000</f>
        <v>0.5</v>
      </c>
    </row>
    <row outlineLevel="0" r="673">
      <c r="A673" s="83" t="n"/>
      <c r="B673" s="85" t="n"/>
      <c r="C673" s="85" t="n"/>
      <c r="D673" s="85" t="n"/>
      <c r="E673" s="83" t="s">
        <v>128</v>
      </c>
      <c r="F673" s="83" t="n">
        <v>5</v>
      </c>
      <c r="G673" s="83" t="n">
        <v>5</v>
      </c>
      <c r="H673" s="85" t="n"/>
      <c r="I673" s="83" t="n">
        <v>0.14</v>
      </c>
      <c r="J673" s="83" t="n">
        <v>1</v>
      </c>
      <c r="K673" s="83" t="n">
        <v>0.16</v>
      </c>
      <c r="L673" s="83" t="n">
        <v>10.3</v>
      </c>
      <c r="M673" s="216" t="n">
        <v>190</v>
      </c>
      <c r="N673" s="63" t="n">
        <f aca="false" ca="false" dt2D="false" dtr="false" t="normal">F673*M673/1000</f>
        <v>0.95</v>
      </c>
    </row>
    <row outlineLevel="0" r="674">
      <c r="A674" s="83" t="n"/>
      <c r="B674" s="85" t="n"/>
      <c r="C674" s="85" t="n"/>
      <c r="D674" s="85" t="n"/>
      <c r="E674" s="83" t="s">
        <v>31</v>
      </c>
      <c r="F674" s="83" t="n">
        <v>10</v>
      </c>
      <c r="G674" s="83" t="n">
        <v>10</v>
      </c>
      <c r="H674" s="85" t="n"/>
      <c r="I674" s="83" t="n">
        <v>0.08</v>
      </c>
      <c r="J674" s="83" t="n">
        <v>7.25</v>
      </c>
      <c r="K674" s="83" t="n">
        <v>0.26</v>
      </c>
      <c r="L674" s="83" t="n">
        <v>66.1</v>
      </c>
      <c r="M674" s="216" t="n">
        <v>670</v>
      </c>
      <c r="N674" s="63" t="n">
        <f aca="false" ca="false" dt2D="false" dtr="false" t="normal">F674*M674/1000</f>
        <v>6.7</v>
      </c>
    </row>
    <row customHeight="true" ht="22.5" outlineLevel="0" r="675">
      <c r="A675" s="83" t="s">
        <v>113</v>
      </c>
      <c r="B675" s="85" t="s">
        <v>188</v>
      </c>
      <c r="C675" s="85" t="n"/>
      <c r="D675" s="85" t="n"/>
      <c r="E675" s="88" t="s">
        <v>189</v>
      </c>
      <c r="F675" s="88" t="n">
        <v>6</v>
      </c>
      <c r="G675" s="88" t="n"/>
      <c r="H675" s="88" t="n"/>
      <c r="I675" s="88" t="n">
        <v>0.9</v>
      </c>
      <c r="J675" s="88" t="n">
        <v>0.21</v>
      </c>
      <c r="K675" s="88" t="n"/>
      <c r="L675" s="88" t="n"/>
      <c r="M675" s="63" t="n">
        <v>500</v>
      </c>
      <c r="N675" s="63" t="n">
        <f aca="false" ca="false" dt2D="false" dtr="false" t="normal">F675*M675/1000</f>
        <v>3</v>
      </c>
    </row>
    <row outlineLevel="0" r="676">
      <c r="A676" s="83" t="n"/>
      <c r="B676" s="222" t="s"/>
      <c r="C676" s="85" t="n">
        <v>200</v>
      </c>
      <c r="D676" s="85" t="n">
        <v>200</v>
      </c>
      <c r="E676" s="88" t="s">
        <v>28</v>
      </c>
      <c r="F676" s="88" t="n">
        <v>18</v>
      </c>
      <c r="G676" s="88" t="n"/>
      <c r="H676" s="88" t="n"/>
      <c r="I676" s="88" t="n"/>
      <c r="J676" s="88" t="s">
        <v>29</v>
      </c>
      <c r="K676" s="88" t="n">
        <v>17.96</v>
      </c>
      <c r="L676" s="88" t="n">
        <v>68.22</v>
      </c>
      <c r="M676" s="63" t="n">
        <v>80</v>
      </c>
      <c r="N676" s="63" t="n">
        <f aca="false" ca="false" dt2D="false" dtr="false" t="normal">F676*M676/1000</f>
        <v>1.44</v>
      </c>
    </row>
    <row outlineLevel="0" r="677">
      <c r="A677" s="83" t="n"/>
      <c r="B677" s="142" t="s"/>
      <c r="C677" s="85" t="n"/>
      <c r="D677" s="85" t="n"/>
      <c r="E677" s="88" t="s">
        <v>190</v>
      </c>
      <c r="F677" s="88" t="n">
        <v>110</v>
      </c>
      <c r="G677" s="88" t="n"/>
      <c r="H677" s="88" t="n"/>
      <c r="I677" s="88" t="n">
        <v>3.08</v>
      </c>
      <c r="J677" s="88" t="n">
        <v>3.52</v>
      </c>
      <c r="K677" s="88" t="n">
        <v>2.35</v>
      </c>
      <c r="L677" s="88" t="n">
        <v>63.8</v>
      </c>
      <c r="M677" s="63" t="n">
        <v>65</v>
      </c>
      <c r="N677" s="63" t="n">
        <f aca="false" ca="false" dt2D="false" dtr="false" t="normal">F677*M677/1000</f>
        <v>7.15</v>
      </c>
    </row>
    <row customHeight="true" ht="11.25" outlineLevel="0" r="678">
      <c r="A678" s="83" t="n"/>
      <c r="B678" s="85" t="s">
        <v>37</v>
      </c>
      <c r="C678" s="85" t="n">
        <v>70</v>
      </c>
      <c r="D678" s="85" t="n">
        <v>90</v>
      </c>
      <c r="E678" s="83" t="s">
        <v>38</v>
      </c>
      <c r="F678" s="83" t="n">
        <v>80</v>
      </c>
      <c r="G678" s="83" t="n">
        <v>80</v>
      </c>
      <c r="H678" s="85" t="n"/>
      <c r="I678" s="83" t="n">
        <v>6.96</v>
      </c>
      <c r="J678" s="83" t="n">
        <v>1.2</v>
      </c>
      <c r="K678" s="83" t="n">
        <v>32.96</v>
      </c>
      <c r="L678" s="83" t="n">
        <v>181</v>
      </c>
      <c r="M678" s="216" t="n">
        <v>60</v>
      </c>
      <c r="N678" s="63" t="n">
        <f aca="false" ca="false" dt2D="false" dtr="false" t="normal">F678*M678/1000</f>
        <v>4.8</v>
      </c>
    </row>
    <row outlineLevel="0" r="679">
      <c r="A679" s="83" t="n"/>
      <c r="B679" s="142" t="s"/>
      <c r="C679" s="85" t="n">
        <v>10</v>
      </c>
      <c r="D679" s="85" t="n">
        <v>10</v>
      </c>
      <c r="E679" s="83" t="s">
        <v>39</v>
      </c>
      <c r="F679" s="83" t="n">
        <v>10</v>
      </c>
      <c r="G679" s="83" t="n"/>
      <c r="H679" s="85" t="n"/>
      <c r="I679" s="83" t="n">
        <v>2.68</v>
      </c>
      <c r="J679" s="83" t="n">
        <v>2.57</v>
      </c>
      <c r="K679" s="83" t="s">
        <v>29</v>
      </c>
      <c r="L679" s="83" t="n">
        <v>33.79</v>
      </c>
      <c r="M679" s="216" t="n">
        <v>650</v>
      </c>
      <c r="N679" s="63" t="n">
        <f aca="false" ca="false" dt2D="false" dtr="false" t="normal">F679*M679/1000</f>
        <v>6.5</v>
      </c>
    </row>
    <row outlineLevel="0" r="680">
      <c r="A680" s="83" t="n"/>
      <c r="B680" s="85" t="n"/>
      <c r="C680" s="85" t="n">
        <v>10</v>
      </c>
      <c r="D680" s="85" t="n">
        <v>10</v>
      </c>
      <c r="E680" s="83" t="s">
        <v>40</v>
      </c>
      <c r="F680" s="83" t="n">
        <v>10</v>
      </c>
      <c r="G680" s="83" t="n"/>
      <c r="H680" s="85" t="n"/>
      <c r="I680" s="83" t="n">
        <v>0.08</v>
      </c>
      <c r="J680" s="83" t="n">
        <v>7.25</v>
      </c>
      <c r="K680" s="83" t="n">
        <v>0.26</v>
      </c>
      <c r="L680" s="83" t="n">
        <v>66.1</v>
      </c>
      <c r="M680" s="216" t="n">
        <v>670</v>
      </c>
      <c r="N680" s="63" t="n">
        <f aca="false" ca="false" dt2D="false" dtr="false" t="normal">F680*M680/1000</f>
        <v>6.7</v>
      </c>
    </row>
    <row outlineLevel="0" r="681">
      <c r="A681" s="83" t="s">
        <v>45</v>
      </c>
      <c r="B681" s="85" t="s">
        <v>390</v>
      </c>
      <c r="C681" s="85" t="n">
        <v>100</v>
      </c>
      <c r="D681" s="85" t="n">
        <v>100</v>
      </c>
      <c r="E681" s="83" t="s">
        <v>390</v>
      </c>
      <c r="F681" s="83" t="n">
        <v>200</v>
      </c>
      <c r="G681" s="83" t="n">
        <v>100</v>
      </c>
      <c r="H681" s="85" t="n">
        <v>100</v>
      </c>
      <c r="I681" s="86" t="n">
        <v>1</v>
      </c>
      <c r="J681" s="86" t="n">
        <v>0.1</v>
      </c>
      <c r="K681" s="86" t="n">
        <v>18.2</v>
      </c>
      <c r="L681" s="86" t="n">
        <v>98.2</v>
      </c>
      <c r="M681" s="216" t="n">
        <v>80</v>
      </c>
      <c r="N681" s="63" t="n">
        <f aca="false" ca="false" dt2D="false" dtr="false" t="normal">F681*M681/1000</f>
        <v>16</v>
      </c>
    </row>
    <row outlineLevel="0" r="682">
      <c r="A682" s="224" t="n"/>
      <c r="B682" s="225" t="s">
        <v>191</v>
      </c>
      <c r="C682" s="225" t="n">
        <v>120</v>
      </c>
      <c r="D682" s="225" t="n">
        <v>120</v>
      </c>
      <c r="E682" s="83" t="s">
        <v>53</v>
      </c>
      <c r="F682" s="83" t="n">
        <v>120</v>
      </c>
      <c r="G682" s="83" t="n">
        <v>120</v>
      </c>
      <c r="H682" s="85" t="n">
        <v>120</v>
      </c>
      <c r="I682" s="86" t="n">
        <v>0.48</v>
      </c>
      <c r="J682" s="86" t="n">
        <v>0.42</v>
      </c>
      <c r="K682" s="86" t="n">
        <v>10.98</v>
      </c>
      <c r="L682" s="86" t="n">
        <v>47.52</v>
      </c>
      <c r="M682" s="216" t="n">
        <v>100</v>
      </c>
      <c r="N682" s="63" t="n">
        <f aca="false" ca="false" dt2D="false" dtr="false" t="normal">F682*M682/1000</f>
        <v>12</v>
      </c>
    </row>
    <row customHeight="true" ht="11.25" outlineLevel="0" r="683">
      <c r="A683" s="121" t="s">
        <v>47</v>
      </c>
      <c r="B683" s="226" t="s"/>
      <c r="C683" s="227" t="n"/>
      <c r="D683" s="227" t="n"/>
      <c r="E683" s="83" t="n"/>
      <c r="F683" s="83" t="n"/>
      <c r="G683" s="83" t="n"/>
      <c r="H683" s="85" t="n"/>
      <c r="I683" s="86" t="n">
        <v>31.06</v>
      </c>
      <c r="J683" s="86" t="n">
        <v>32.65</v>
      </c>
      <c r="K683" s="86" t="n">
        <v>144.05</v>
      </c>
      <c r="L683" s="86" t="n">
        <v>1024.68</v>
      </c>
      <c r="M683" s="86" t="n"/>
      <c r="N683" s="79" t="n">
        <v>82.47</v>
      </c>
    </row>
    <row outlineLevel="0" r="684">
      <c r="A684" s="83" t="s">
        <v>48</v>
      </c>
      <c r="B684" s="85" t="n"/>
      <c r="C684" s="85" t="n"/>
      <c r="D684" s="85" t="n"/>
      <c r="E684" s="83" t="n"/>
      <c r="F684" s="83" t="n"/>
      <c r="G684" s="83" t="n"/>
      <c r="H684" s="85" t="n"/>
      <c r="I684" s="83" t="n"/>
      <c r="J684" s="83" t="n"/>
      <c r="K684" s="83" t="n"/>
      <c r="L684" s="83" t="n"/>
      <c r="M684" s="63" t="n"/>
      <c r="N684" s="63" t="n"/>
    </row>
    <row customHeight="true" ht="11.25" outlineLevel="0" r="685">
      <c r="A685" s="83" t="s">
        <v>49</v>
      </c>
      <c r="B685" s="141" t="s">
        <v>50</v>
      </c>
      <c r="C685" s="141" t="n"/>
      <c r="D685" s="141" t="n"/>
      <c r="E685" s="83" t="s">
        <v>51</v>
      </c>
      <c r="F685" s="83" t="n">
        <v>100</v>
      </c>
      <c r="G685" s="83" t="n">
        <v>80</v>
      </c>
      <c r="H685" s="85" t="n"/>
      <c r="I685" s="83" t="n">
        <v>1.3</v>
      </c>
      <c r="J685" s="83" t="n">
        <v>0.08</v>
      </c>
      <c r="K685" s="83" t="n">
        <v>6.06</v>
      </c>
      <c r="L685" s="83" t="n">
        <v>27.2</v>
      </c>
      <c r="M685" s="63" t="n">
        <v>45</v>
      </c>
      <c r="N685" s="63" t="n">
        <f aca="false" ca="false" dt2D="false" dtr="false" t="normal">F685*M685/1000</f>
        <v>4.5</v>
      </c>
    </row>
    <row customHeight="true" ht="11.25" outlineLevel="0" r="686">
      <c r="A686" s="83" t="n"/>
      <c r="B686" s="228" t="s"/>
      <c r="C686" s="229" t="n">
        <v>80</v>
      </c>
      <c r="D686" s="229" t="n">
        <v>120</v>
      </c>
      <c r="E686" s="83" t="s">
        <v>52</v>
      </c>
      <c r="F686" s="83" t="n">
        <v>10</v>
      </c>
      <c r="G686" s="83" t="n">
        <v>10</v>
      </c>
      <c r="H686" s="85" t="n"/>
      <c r="I686" s="83" t="n"/>
      <c r="J686" s="83" t="n"/>
      <c r="K686" s="83" t="n">
        <v>9.98</v>
      </c>
      <c r="L686" s="83" t="n">
        <v>37.9</v>
      </c>
      <c r="M686" s="230" t="n">
        <v>80</v>
      </c>
      <c r="N686" s="63" t="n">
        <f aca="false" ca="false" dt2D="false" dtr="false" t="normal">F686*M686/1000</f>
        <v>0.8</v>
      </c>
    </row>
    <row outlineLevel="0" r="687">
      <c r="A687" s="83" t="n"/>
      <c r="B687" s="143" t="n"/>
      <c r="C687" s="143" t="n"/>
      <c r="D687" s="143" t="n"/>
      <c r="E687" s="83" t="s">
        <v>53</v>
      </c>
      <c r="F687" s="83" t="n">
        <v>28.3</v>
      </c>
      <c r="G687" s="83" t="n">
        <v>25</v>
      </c>
      <c r="H687" s="85" t="n"/>
      <c r="I687" s="83" t="n">
        <v>0.011</v>
      </c>
      <c r="J687" s="83" t="n">
        <v>0.09</v>
      </c>
      <c r="K687" s="83" t="n">
        <v>2.04</v>
      </c>
      <c r="L687" s="83" t="n">
        <v>11.21</v>
      </c>
      <c r="M687" s="63" t="n">
        <v>100</v>
      </c>
      <c r="N687" s="63" t="n">
        <f aca="false" ca="false" dt2D="false" dtr="false" t="normal">F687*M687/1000</f>
        <v>2.83</v>
      </c>
    </row>
    <row outlineLevel="0" r="688">
      <c r="A688" s="83" t="n"/>
      <c r="B688" s="85" t="n"/>
      <c r="C688" s="85" t="n"/>
      <c r="D688" s="85" t="n"/>
      <c r="E688" s="83" t="s">
        <v>54</v>
      </c>
      <c r="F688" s="83" t="n">
        <v>7</v>
      </c>
      <c r="G688" s="83" t="n">
        <v>7</v>
      </c>
      <c r="H688" s="85" t="n"/>
      <c r="I688" s="83" t="n"/>
      <c r="J688" s="83" t="n">
        <v>6.93</v>
      </c>
      <c r="K688" s="83" t="n"/>
      <c r="L688" s="83" t="n">
        <v>62.93</v>
      </c>
      <c r="M688" s="230" t="n">
        <v>140</v>
      </c>
      <c r="N688" s="63" t="n">
        <f aca="false" ca="false" dt2D="false" dtr="false" t="normal">F688*M688/1000</f>
        <v>0.98</v>
      </c>
    </row>
    <row customHeight="true" ht="11.25" outlineLevel="0" r="689">
      <c r="A689" s="83" t="s">
        <v>197</v>
      </c>
      <c r="B689" s="85" t="s">
        <v>198</v>
      </c>
      <c r="C689" s="141" t="n"/>
      <c r="D689" s="141" t="n"/>
      <c r="E689" s="83" t="s">
        <v>59</v>
      </c>
      <c r="F689" s="83" t="n">
        <v>100</v>
      </c>
      <c r="G689" s="83" t="n">
        <v>72</v>
      </c>
      <c r="H689" s="85" t="n"/>
      <c r="I689" s="83" t="n">
        <v>2</v>
      </c>
      <c r="J689" s="83" t="n">
        <v>0.28</v>
      </c>
      <c r="K689" s="83" t="n">
        <v>12.45</v>
      </c>
      <c r="L689" s="83" t="n">
        <v>57.6</v>
      </c>
      <c r="M689" s="216" t="n">
        <v>35</v>
      </c>
      <c r="N689" s="63" t="n">
        <f aca="false" ca="false" dt2D="false" dtr="false" t="normal">F689*M689/1000</f>
        <v>3.5</v>
      </c>
    </row>
    <row ht="22.5" outlineLevel="0" r="690">
      <c r="A690" s="83" t="n"/>
      <c r="B690" s="222" t="s"/>
      <c r="C690" s="229" t="s">
        <v>58</v>
      </c>
      <c r="D690" s="229" t="s">
        <v>58</v>
      </c>
      <c r="E690" s="83" t="s">
        <v>199</v>
      </c>
      <c r="F690" s="83" t="n">
        <v>5</v>
      </c>
      <c r="G690" s="83" t="n">
        <v>5</v>
      </c>
      <c r="H690" s="85" t="n"/>
      <c r="I690" s="83" t="n">
        <v>0.37</v>
      </c>
      <c r="J690" s="83" t="n">
        <v>0.12</v>
      </c>
      <c r="K690" s="83" t="n">
        <v>2.77</v>
      </c>
      <c r="L690" s="83" t="n">
        <v>15.83</v>
      </c>
      <c r="M690" s="216" t="n">
        <v>53</v>
      </c>
      <c r="N690" s="63" t="n">
        <f aca="false" ca="false" dt2D="false" dtr="false" t="normal">F690*M690/1000</f>
        <v>0.265</v>
      </c>
    </row>
    <row customHeight="true" ht="15" outlineLevel="0" r="691">
      <c r="A691" s="83" t="n"/>
      <c r="B691" s="142" t="s"/>
      <c r="C691" s="143" t="n"/>
      <c r="D691" s="143" t="n"/>
      <c r="E691" s="83" t="s">
        <v>51</v>
      </c>
      <c r="F691" s="83" t="n">
        <v>12.5</v>
      </c>
      <c r="G691" s="83" t="n">
        <v>10</v>
      </c>
      <c r="H691" s="85" t="n"/>
      <c r="I691" s="83" t="n">
        <v>0.163</v>
      </c>
      <c r="J691" s="83" t="n">
        <v>0.01</v>
      </c>
      <c r="K691" s="83" t="n">
        <v>0.84</v>
      </c>
      <c r="L691" s="83" t="n">
        <v>3.4</v>
      </c>
      <c r="M691" s="216" t="n">
        <v>45</v>
      </c>
      <c r="N691" s="63" t="n">
        <f aca="false" ca="false" dt2D="false" dtr="false" t="normal">F691*M691/1000</f>
        <v>0.5625</v>
      </c>
    </row>
    <row customHeight="true" ht="15" outlineLevel="0" r="692">
      <c r="A692" s="83" t="n"/>
      <c r="B692" s="85" t="n"/>
      <c r="C692" s="85" t="n"/>
      <c r="D692" s="85" t="n"/>
      <c r="E692" s="83" t="s">
        <v>60</v>
      </c>
      <c r="F692" s="83" t="n">
        <v>12</v>
      </c>
      <c r="G692" s="83" t="n">
        <v>10</v>
      </c>
      <c r="H692" s="85" t="n"/>
      <c r="I692" s="83" t="n">
        <v>0.16</v>
      </c>
      <c r="J692" s="83" t="n"/>
      <c r="K692" s="83" t="n">
        <v>0.98</v>
      </c>
      <c r="L692" s="83" t="n">
        <v>4.13</v>
      </c>
      <c r="M692" s="216" t="n">
        <v>40</v>
      </c>
      <c r="N692" s="63" t="n">
        <f aca="false" ca="false" dt2D="false" dtr="false" t="normal">F692*M692/1000</f>
        <v>0.48</v>
      </c>
    </row>
    <row customHeight="true" ht="15" outlineLevel="0" r="693">
      <c r="A693" s="83" t="n"/>
      <c r="B693" s="85" t="n"/>
      <c r="C693" s="85" t="n"/>
      <c r="D693" s="85" t="n"/>
      <c r="E693" s="83" t="s">
        <v>69</v>
      </c>
      <c r="F693" s="83" t="n">
        <v>2.5</v>
      </c>
      <c r="G693" s="83" t="n">
        <v>2.5</v>
      </c>
      <c r="H693" s="85" t="n"/>
      <c r="I693" s="83" t="n"/>
      <c r="J693" s="83" t="n">
        <v>2.49</v>
      </c>
      <c r="K693" s="83" t="n"/>
      <c r="L693" s="83" t="n">
        <v>22.48</v>
      </c>
      <c r="M693" s="216" t="n">
        <v>140</v>
      </c>
      <c r="N693" s="63" t="n">
        <f aca="false" ca="false" dt2D="false" dtr="false" t="normal">F693*M693/1000</f>
        <v>0.35</v>
      </c>
    </row>
    <row outlineLevel="0" r="694">
      <c r="A694" s="83" t="n"/>
      <c r="B694" s="85" t="n"/>
      <c r="C694" s="85" t="n"/>
      <c r="D694" s="85" t="n"/>
      <c r="E694" s="83" t="s">
        <v>30</v>
      </c>
      <c r="F694" s="83" t="n">
        <v>1</v>
      </c>
      <c r="G694" s="83" t="n"/>
      <c r="H694" s="85" t="n"/>
      <c r="I694" s="83" t="n"/>
      <c r="J694" s="83" t="n"/>
      <c r="K694" s="83" t="s">
        <v>29</v>
      </c>
      <c r="L694" s="83" t="n"/>
      <c r="M694" s="216" t="n">
        <v>16</v>
      </c>
      <c r="N694" s="63" t="n">
        <f aca="false" ca="false" dt2D="false" dtr="false" t="normal">F694*M694/1000</f>
        <v>0.016</v>
      </c>
    </row>
    <row outlineLevel="0" r="695">
      <c r="A695" s="83" t="n"/>
      <c r="B695" s="85" t="n"/>
      <c r="C695" s="85" t="n"/>
      <c r="D695" s="85" t="n"/>
      <c r="E695" s="83" t="s">
        <v>63</v>
      </c>
      <c r="F695" s="83" t="n">
        <v>40</v>
      </c>
      <c r="G695" s="83" t="s">
        <v>159</v>
      </c>
      <c r="H695" s="85" t="n"/>
      <c r="I695" s="83" t="n">
        <v>10</v>
      </c>
      <c r="J695" s="83" t="n">
        <v>6.48</v>
      </c>
      <c r="K695" s="83" t="s">
        <v>29</v>
      </c>
      <c r="L695" s="83" t="n">
        <v>88.29</v>
      </c>
      <c r="M695" s="216" t="n">
        <v>440</v>
      </c>
      <c r="N695" s="63" t="n">
        <f aca="false" ca="false" dt2D="false" dtr="false" t="normal">F695*M695/1000</f>
        <v>17.6</v>
      </c>
    </row>
    <row customHeight="true" ht="11.25" outlineLevel="0" r="696">
      <c r="A696" s="83" t="s">
        <v>201</v>
      </c>
      <c r="B696" s="85" t="s">
        <v>202</v>
      </c>
      <c r="C696" s="85" t="s">
        <v>204</v>
      </c>
      <c r="D696" s="85" t="s">
        <v>204</v>
      </c>
      <c r="E696" s="83" t="s">
        <v>415</v>
      </c>
      <c r="F696" s="83" t="n">
        <v>66</v>
      </c>
      <c r="G696" s="83" t="n">
        <v>30.96</v>
      </c>
      <c r="H696" s="85" t="n"/>
      <c r="I696" s="83" t="n">
        <v>10.49</v>
      </c>
      <c r="J696" s="83" t="n">
        <v>0.27</v>
      </c>
      <c r="K696" s="83" t="s">
        <v>29</v>
      </c>
      <c r="L696" s="83" t="n">
        <v>21.86</v>
      </c>
      <c r="M696" s="216" t="n">
        <v>170</v>
      </c>
      <c r="N696" s="63" t="n">
        <f aca="false" ca="false" dt2D="false" dtr="false" t="normal">F696*M696/1000</f>
        <v>11.22</v>
      </c>
    </row>
    <row outlineLevel="0" r="697">
      <c r="A697" s="83" t="n"/>
      <c r="B697" s="142" t="s"/>
      <c r="C697" s="85" t="n"/>
      <c r="D697" s="85" t="n"/>
      <c r="E697" s="83" t="s">
        <v>81</v>
      </c>
      <c r="F697" s="83" t="n">
        <v>10</v>
      </c>
      <c r="G697" s="83" t="n">
        <v>10</v>
      </c>
      <c r="H697" s="85" t="n"/>
      <c r="I697" s="83" t="n">
        <v>0.87</v>
      </c>
      <c r="J697" s="83" t="n">
        <v>0.15</v>
      </c>
      <c r="K697" s="83" t="n">
        <v>4</v>
      </c>
      <c r="L697" s="83" t="n">
        <v>20.9</v>
      </c>
      <c r="M697" s="216" t="n">
        <v>51</v>
      </c>
      <c r="N697" s="63" t="n">
        <f aca="false" ca="false" dt2D="false" dtr="false" t="normal">F697*M697/1000</f>
        <v>0.51</v>
      </c>
    </row>
    <row outlineLevel="0" r="698">
      <c r="A698" s="83" t="n"/>
      <c r="B698" s="85" t="n"/>
      <c r="C698" s="85" t="n"/>
      <c r="D698" s="85" t="n"/>
      <c r="E698" s="83" t="s">
        <v>27</v>
      </c>
      <c r="F698" s="83" t="n">
        <v>15</v>
      </c>
      <c r="G698" s="83" t="n">
        <v>15</v>
      </c>
      <c r="H698" s="85" t="n"/>
      <c r="I698" s="83" t="n">
        <v>0.42</v>
      </c>
      <c r="J698" s="83" t="n">
        <v>0.48</v>
      </c>
      <c r="K698" s="83" t="n">
        <v>0.5</v>
      </c>
      <c r="L698" s="83" t="n">
        <v>8.7</v>
      </c>
      <c r="M698" s="216" t="n">
        <v>65</v>
      </c>
      <c r="N698" s="63" t="n">
        <f aca="false" ca="false" dt2D="false" dtr="false" t="normal">F698*M698/1000</f>
        <v>0.975</v>
      </c>
    </row>
    <row outlineLevel="0" r="699">
      <c r="A699" s="83" t="n"/>
      <c r="B699" s="85" t="n"/>
      <c r="C699" s="85" t="n"/>
      <c r="D699" s="85" t="n"/>
      <c r="E699" s="83" t="s">
        <v>60</v>
      </c>
      <c r="F699" s="83" t="n">
        <v>12</v>
      </c>
      <c r="G699" s="83" t="n">
        <v>10</v>
      </c>
      <c r="H699" s="85" t="n"/>
      <c r="I699" s="83" t="n">
        <v>0.16</v>
      </c>
      <c r="J699" s="83" t="s">
        <v>29</v>
      </c>
      <c r="K699" s="83" t="n">
        <v>0.98</v>
      </c>
      <c r="L699" s="83" t="n">
        <v>4.13</v>
      </c>
      <c r="M699" s="216" t="n">
        <v>40</v>
      </c>
      <c r="N699" s="63" t="n">
        <f aca="false" ca="false" dt2D="false" dtr="false" t="normal">F699*M699/1000</f>
        <v>0.48</v>
      </c>
    </row>
    <row outlineLevel="0" r="700">
      <c r="A700" s="83" t="n"/>
      <c r="B700" s="85" t="n"/>
      <c r="C700" s="85" t="n"/>
      <c r="D700" s="85" t="n"/>
      <c r="E700" s="83" t="s">
        <v>73</v>
      </c>
      <c r="F700" s="83" t="n">
        <v>6</v>
      </c>
      <c r="G700" s="83" t="n">
        <v>6</v>
      </c>
      <c r="H700" s="85" t="n"/>
      <c r="I700" s="83" t="n">
        <v>0.61</v>
      </c>
      <c r="J700" s="83" t="n">
        <v>0.06</v>
      </c>
      <c r="K700" s="83" t="n">
        <v>4.88</v>
      </c>
      <c r="L700" s="83" t="n">
        <v>20.04</v>
      </c>
      <c r="M700" s="216" t="n">
        <v>40</v>
      </c>
      <c r="N700" s="63" t="n">
        <f aca="false" ca="false" dt2D="false" dtr="false" t="normal">F700*M700/1000</f>
        <v>0.24</v>
      </c>
    </row>
    <row outlineLevel="0" r="701">
      <c r="A701" s="83" t="n"/>
      <c r="B701" s="85" t="n"/>
      <c r="C701" s="85" t="n"/>
      <c r="D701" s="85" t="n"/>
      <c r="E701" s="83" t="s">
        <v>69</v>
      </c>
      <c r="F701" s="83" t="n">
        <v>5</v>
      </c>
      <c r="G701" s="83" t="n">
        <v>5</v>
      </c>
      <c r="H701" s="85" t="n"/>
      <c r="I701" s="83" t="n"/>
      <c r="J701" s="83" t="n">
        <v>4.99</v>
      </c>
      <c r="K701" s="83" t="n"/>
      <c r="L701" s="83" t="n">
        <v>44.95</v>
      </c>
      <c r="M701" s="216" t="n">
        <v>140</v>
      </c>
      <c r="N701" s="63" t="n">
        <f aca="false" ca="false" dt2D="false" dtr="false" t="normal">F701*M701/1000</f>
        <v>0.7</v>
      </c>
    </row>
    <row outlineLevel="0" r="702">
      <c r="A702" s="83" t="n"/>
      <c r="B702" s="85" t="n"/>
      <c r="C702" s="85" t="n"/>
      <c r="D702" s="85" t="n"/>
      <c r="E702" s="83" t="s">
        <v>30</v>
      </c>
      <c r="F702" s="83" t="n">
        <v>1</v>
      </c>
      <c r="G702" s="83" t="n">
        <v>1</v>
      </c>
      <c r="H702" s="85" t="n"/>
      <c r="I702" s="83" t="n"/>
      <c r="J702" s="83" t="n"/>
      <c r="K702" s="83" t="n"/>
      <c r="L702" s="83" t="n"/>
      <c r="M702" s="216" t="n">
        <v>16</v>
      </c>
      <c r="N702" s="63" t="n">
        <f aca="false" ca="false" dt2D="false" dtr="false" t="normal">F702*M702/1000</f>
        <v>0.016</v>
      </c>
    </row>
    <row outlineLevel="0" r="703">
      <c r="A703" s="83" t="n"/>
      <c r="B703" s="85" t="n"/>
      <c r="C703" s="85" t="n"/>
      <c r="D703" s="85" t="n"/>
      <c r="E703" s="83" t="s">
        <v>449</v>
      </c>
      <c r="F703" s="83" t="n">
        <v>0.2</v>
      </c>
      <c r="G703" s="83" t="n"/>
      <c r="H703" s="85" t="n"/>
      <c r="I703" s="83" t="n">
        <v>1.8</v>
      </c>
      <c r="J703" s="83" t="n">
        <v>0.89</v>
      </c>
      <c r="K703" s="83" t="n">
        <v>4.79</v>
      </c>
      <c r="L703" s="83" t="n">
        <v>25.16</v>
      </c>
      <c r="M703" s="216" t="n">
        <v>175</v>
      </c>
      <c r="N703" s="63" t="n">
        <f aca="false" ca="false" dt2D="false" dtr="false" t="normal">F703*M703/1000</f>
        <v>0.035</v>
      </c>
    </row>
    <row customHeight="true" ht="11.25" outlineLevel="0" r="704">
      <c r="A704" s="83" t="s">
        <v>76</v>
      </c>
      <c r="B704" s="85" t="s">
        <v>206</v>
      </c>
      <c r="C704" s="85" t="n"/>
      <c r="D704" s="85" t="n"/>
      <c r="E704" s="83" t="s">
        <v>59</v>
      </c>
      <c r="F704" s="83" t="n">
        <v>250.5</v>
      </c>
      <c r="G704" s="83" t="n">
        <v>180</v>
      </c>
      <c r="H704" s="85" t="n"/>
      <c r="I704" s="83" t="n">
        <v>5.01</v>
      </c>
      <c r="J704" s="83" t="n">
        <v>0.72</v>
      </c>
      <c r="K704" s="83" t="n">
        <v>31.19</v>
      </c>
      <c r="L704" s="83" t="n">
        <v>144.29</v>
      </c>
      <c r="M704" s="216" t="n">
        <v>35</v>
      </c>
      <c r="N704" s="63" t="n">
        <f aca="false" ca="false" dt2D="false" dtr="false" t="normal">F704*M704/1000</f>
        <v>8.7675</v>
      </c>
    </row>
    <row outlineLevel="0" r="705">
      <c r="A705" s="83" t="n"/>
      <c r="B705" s="142" t="s"/>
      <c r="C705" s="85" t="n">
        <v>80</v>
      </c>
      <c r="D705" s="85" t="n">
        <v>120</v>
      </c>
      <c r="E705" s="83" t="s">
        <v>27</v>
      </c>
      <c r="F705" s="83" t="n">
        <v>24</v>
      </c>
      <c r="G705" s="83" t="n">
        <v>23.76</v>
      </c>
      <c r="H705" s="85" t="n"/>
      <c r="I705" s="83" t="n">
        <v>0.67</v>
      </c>
      <c r="J705" s="83" t="n">
        <v>0.76</v>
      </c>
      <c r="K705" s="83" t="n">
        <v>1.12</v>
      </c>
      <c r="L705" s="83" t="n">
        <v>13.9</v>
      </c>
      <c r="M705" s="216" t="n">
        <v>65</v>
      </c>
      <c r="N705" s="63" t="n">
        <f aca="false" ca="false" dt2D="false" dtr="false" t="normal">F705*M705/1000</f>
        <v>1.56</v>
      </c>
    </row>
    <row outlineLevel="0" r="706">
      <c r="A706" s="83" t="n"/>
      <c r="B706" s="85" t="n"/>
      <c r="C706" s="85" t="n"/>
      <c r="D706" s="85" t="n"/>
      <c r="E706" s="83" t="s">
        <v>31</v>
      </c>
      <c r="F706" s="83" t="n">
        <v>5.2</v>
      </c>
      <c r="G706" s="83" t="n"/>
      <c r="H706" s="85" t="n"/>
      <c r="I706" s="83" t="n">
        <v>0.04</v>
      </c>
      <c r="J706" s="83" t="n">
        <v>3.77</v>
      </c>
      <c r="K706" s="83" t="n">
        <v>0.13</v>
      </c>
      <c r="L706" s="83" t="n">
        <v>34.37</v>
      </c>
      <c r="M706" s="216" t="n">
        <v>670</v>
      </c>
      <c r="N706" s="63" t="n">
        <f aca="false" ca="false" dt2D="false" dtr="false" t="normal">F706*M706/1000</f>
        <v>3.484</v>
      </c>
    </row>
    <row outlineLevel="0" r="707">
      <c r="A707" s="83" t="n"/>
      <c r="B707" s="85" t="n"/>
      <c r="C707" s="85" t="n"/>
      <c r="D707" s="85" t="n"/>
      <c r="E707" s="83" t="s">
        <v>30</v>
      </c>
      <c r="F707" s="83" t="n">
        <v>1.5</v>
      </c>
      <c r="G707" s="83" t="n"/>
      <c r="H707" s="85" t="n"/>
      <c r="I707" s="83" t="s">
        <v>29</v>
      </c>
      <c r="J707" s="83" t="s">
        <v>29</v>
      </c>
      <c r="K707" s="83" t="s">
        <v>29</v>
      </c>
      <c r="L707" s="83" t="s">
        <v>29</v>
      </c>
      <c r="M707" s="216" t="n">
        <v>16</v>
      </c>
      <c r="N707" s="63" t="n">
        <f aca="false" ca="false" dt2D="false" dtr="false" t="normal">F707*M707/1000</f>
        <v>0.024</v>
      </c>
    </row>
    <row outlineLevel="0" r="708">
      <c r="A708" s="83" t="s">
        <v>207</v>
      </c>
      <c r="B708" s="85" t="s">
        <v>208</v>
      </c>
      <c r="C708" s="85" t="n">
        <v>200</v>
      </c>
      <c r="D708" s="85" t="n">
        <v>200</v>
      </c>
      <c r="E708" s="83" t="s">
        <v>450</v>
      </c>
      <c r="F708" s="83" t="n">
        <v>20</v>
      </c>
      <c r="G708" s="83" t="n">
        <v>20</v>
      </c>
      <c r="H708" s="85" t="n"/>
      <c r="I708" s="83" t="n">
        <v>0.09</v>
      </c>
      <c r="J708" s="83" t="s">
        <v>29</v>
      </c>
      <c r="K708" s="83" t="n">
        <v>20.8</v>
      </c>
      <c r="L708" s="224" t="n">
        <v>81.12</v>
      </c>
      <c r="M708" s="63" t="n">
        <v>107</v>
      </c>
      <c r="N708" s="63" t="n">
        <f aca="false" ca="false" dt2D="false" dtr="false" t="normal">F708*M708/1000</f>
        <v>2.14</v>
      </c>
    </row>
    <row outlineLevel="0" r="709">
      <c r="A709" s="83" t="n"/>
      <c r="B709" s="85" t="n"/>
      <c r="C709" s="85" t="n"/>
      <c r="D709" s="85" t="n"/>
      <c r="E709" s="83" t="s">
        <v>210</v>
      </c>
      <c r="F709" s="83" t="n">
        <v>10</v>
      </c>
      <c r="G709" s="83" t="n">
        <v>10</v>
      </c>
      <c r="H709" s="85" t="n"/>
      <c r="I709" s="83" t="n"/>
      <c r="J709" s="83" t="n"/>
      <c r="K709" s="83" t="n">
        <v>9.98</v>
      </c>
      <c r="L709" s="224" t="n">
        <v>37.9</v>
      </c>
      <c r="M709" s="63" t="n">
        <v>80</v>
      </c>
      <c r="N709" s="63" t="n">
        <f aca="false" ca="false" dt2D="false" dtr="false" t="normal">F709*M709/1000</f>
        <v>0.8</v>
      </c>
    </row>
    <row outlineLevel="0" r="710">
      <c r="A710" s="104" t="n"/>
      <c r="B710" s="88" t="s">
        <v>81</v>
      </c>
      <c r="C710" s="88" t="s">
        <v>82</v>
      </c>
      <c r="D710" s="88" t="s">
        <v>451</v>
      </c>
      <c r="E710" s="104" t="s">
        <v>84</v>
      </c>
      <c r="F710" s="104" t="n">
        <v>40</v>
      </c>
      <c r="G710" s="104" t="n">
        <v>40</v>
      </c>
      <c r="H710" s="88" t="n">
        <v>40</v>
      </c>
      <c r="I710" s="83" t="n">
        <v>3.48</v>
      </c>
      <c r="J710" s="83" t="n">
        <v>0.6</v>
      </c>
      <c r="K710" s="83" t="n">
        <v>16</v>
      </c>
      <c r="L710" s="83" t="n">
        <v>83.6</v>
      </c>
      <c r="M710" s="216" t="n">
        <v>60</v>
      </c>
      <c r="N710" s="63" t="n">
        <f aca="false" ca="false" dt2D="false" dtr="false" t="normal">F710*M710/1000</f>
        <v>2.4</v>
      </c>
    </row>
    <row outlineLevel="0" r="711">
      <c r="A711" s="104" t="n"/>
      <c r="B711" s="88" t="n"/>
      <c r="C711" s="88" t="n"/>
      <c r="D711" s="88" t="n"/>
      <c r="E711" s="83" t="s">
        <v>85</v>
      </c>
      <c r="F711" s="83" t="n">
        <v>80</v>
      </c>
      <c r="G711" s="83" t="n">
        <v>80</v>
      </c>
      <c r="H711" s="85" t="n">
        <v>80</v>
      </c>
      <c r="I711" s="83" t="n">
        <v>5.28</v>
      </c>
      <c r="J711" s="83" t="n">
        <v>0.96</v>
      </c>
      <c r="K711" s="83" t="n">
        <v>28.24</v>
      </c>
      <c r="L711" s="83" t="n">
        <v>144.8</v>
      </c>
      <c r="M711" s="216" t="n">
        <v>51</v>
      </c>
      <c r="N711" s="63" t="n">
        <f aca="false" ca="false" dt2D="false" dtr="false" t="normal">F711*M711/1000</f>
        <v>4.08</v>
      </c>
      <c r="O711" s="348" t="n"/>
    </row>
    <row customHeight="true" ht="11.25" outlineLevel="0" r="712">
      <c r="A712" s="83" t="s">
        <v>211</v>
      </c>
      <c r="B712" s="85" t="s">
        <v>212</v>
      </c>
      <c r="C712" s="85" t="n"/>
      <c r="D712" s="85" t="n"/>
      <c r="E712" s="83" t="s">
        <v>73</v>
      </c>
      <c r="F712" s="83" t="n">
        <v>24.4</v>
      </c>
      <c r="G712" s="83" t="n"/>
      <c r="H712" s="85" t="n"/>
      <c r="I712" s="83" t="n">
        <v>3.78</v>
      </c>
      <c r="J712" s="83" t="n">
        <v>0.4</v>
      </c>
      <c r="K712" s="83" t="n">
        <v>26.32</v>
      </c>
      <c r="L712" s="83" t="n">
        <v>122.6</v>
      </c>
      <c r="M712" s="216" t="n">
        <v>40</v>
      </c>
      <c r="N712" s="63" t="n">
        <f aca="false" ca="false" dt2D="false" dtr="false" t="normal">F712*M712/1000</f>
        <v>0.976</v>
      </c>
    </row>
    <row outlineLevel="0" r="713">
      <c r="A713" s="83" t="n"/>
      <c r="B713" s="142" t="s"/>
      <c r="C713" s="85" t="n">
        <v>50</v>
      </c>
      <c r="D713" s="85" t="n">
        <v>50</v>
      </c>
      <c r="E713" s="83" t="s">
        <v>28</v>
      </c>
      <c r="F713" s="83" t="n">
        <v>1.7</v>
      </c>
      <c r="G713" s="83" t="n"/>
      <c r="H713" s="85" t="n"/>
      <c r="I713" s="83" t="s">
        <v>29</v>
      </c>
      <c r="J713" s="83" t="s">
        <v>29</v>
      </c>
      <c r="K713" s="83" t="n">
        <v>2.54</v>
      </c>
      <c r="L713" s="83" t="n">
        <v>9.6</v>
      </c>
      <c r="M713" s="216" t="n">
        <v>80</v>
      </c>
      <c r="N713" s="63" t="n">
        <f aca="false" ca="false" dt2D="false" dtr="false" t="normal">F713*M713/1000</f>
        <v>0.136</v>
      </c>
    </row>
    <row outlineLevel="0" r="714">
      <c r="A714" s="83" t="n"/>
      <c r="B714" s="85" t="n"/>
      <c r="C714" s="85" t="n"/>
      <c r="D714" s="85" t="n"/>
      <c r="E714" s="83" t="s">
        <v>31</v>
      </c>
      <c r="F714" s="83" t="n">
        <v>0.7</v>
      </c>
      <c r="G714" s="83" t="n"/>
      <c r="H714" s="85" t="n"/>
      <c r="I714" s="83" t="n">
        <v>0.01</v>
      </c>
      <c r="J714" s="83" t="n">
        <v>0.52</v>
      </c>
      <c r="K714" s="83" t="n">
        <v>0.018</v>
      </c>
      <c r="L714" s="83" t="n">
        <v>4.62</v>
      </c>
      <c r="M714" s="216" t="n">
        <v>670</v>
      </c>
      <c r="N714" s="63" t="n">
        <f aca="false" ca="false" dt2D="false" dtr="false" t="normal">F714*M714/1000</f>
        <v>0.469</v>
      </c>
    </row>
    <row outlineLevel="0" r="715">
      <c r="A715" s="83" t="n"/>
      <c r="B715" s="85" t="n"/>
      <c r="C715" s="85" t="n"/>
      <c r="D715" s="85" t="n"/>
      <c r="E715" s="83" t="s">
        <v>104</v>
      </c>
      <c r="F715" s="83" t="n">
        <v>0.048</v>
      </c>
      <c r="G715" s="83" t="n"/>
      <c r="H715" s="85" t="n"/>
      <c r="I715" s="83" t="n">
        <v>0.16</v>
      </c>
      <c r="J715" s="83" t="n">
        <v>0.14</v>
      </c>
      <c r="K715" s="83" t="s">
        <v>29</v>
      </c>
      <c r="L715" s="83" t="n">
        <v>2</v>
      </c>
      <c r="M715" s="216" t="n">
        <v>12</v>
      </c>
      <c r="N715" s="63" t="n">
        <f aca="false" ca="false" dt2D="false" dtr="false" t="normal">F715*M715</f>
        <v>0.576</v>
      </c>
    </row>
    <row outlineLevel="0" r="716">
      <c r="A716" s="83" t="n"/>
      <c r="B716" s="85" t="n"/>
      <c r="C716" s="85" t="n"/>
      <c r="D716" s="85" t="n"/>
      <c r="E716" s="83" t="s">
        <v>30</v>
      </c>
      <c r="F716" s="83" t="n">
        <v>0.4</v>
      </c>
      <c r="G716" s="83" t="n"/>
      <c r="H716" s="85" t="n"/>
      <c r="I716" s="83" t="s">
        <v>29</v>
      </c>
      <c r="J716" s="83" t="s">
        <v>29</v>
      </c>
      <c r="K716" s="83" t="s">
        <v>29</v>
      </c>
      <c r="L716" s="83" t="s">
        <v>29</v>
      </c>
      <c r="M716" s="216" t="n">
        <v>16</v>
      </c>
      <c r="N716" s="63" t="n">
        <f aca="false" ca="false" dt2D="false" dtr="false" t="normal">F716*M716/1000</f>
        <v>0.0064</v>
      </c>
    </row>
    <row outlineLevel="0" r="717">
      <c r="A717" s="83" t="n"/>
      <c r="B717" s="85" t="n"/>
      <c r="C717" s="85" t="n"/>
      <c r="D717" s="85" t="n"/>
      <c r="E717" s="83" t="s">
        <v>139</v>
      </c>
      <c r="F717" s="83" t="n">
        <v>0.7</v>
      </c>
      <c r="G717" s="83" t="n"/>
      <c r="H717" s="85" t="n"/>
      <c r="I717" s="83" t="s">
        <v>29</v>
      </c>
      <c r="J717" s="83" t="s">
        <v>29</v>
      </c>
      <c r="K717" s="83" t="s">
        <v>29</v>
      </c>
      <c r="L717" s="83" t="s">
        <v>29</v>
      </c>
      <c r="M717" s="216" t="n">
        <v>400</v>
      </c>
      <c r="N717" s="63" t="n">
        <f aca="false" ca="false" dt2D="false" dtr="false" t="normal">F717*M717/1000</f>
        <v>0.28</v>
      </c>
      <c r="O717" s="272" t="n"/>
    </row>
    <row outlineLevel="0" r="718">
      <c r="A718" s="83" t="n"/>
      <c r="B718" s="85" t="n"/>
      <c r="C718" s="85" t="n"/>
      <c r="D718" s="85" t="n"/>
      <c r="E718" s="83" t="s">
        <v>136</v>
      </c>
      <c r="F718" s="83" t="n">
        <v>1.7</v>
      </c>
      <c r="G718" s="83" t="n"/>
      <c r="H718" s="85" t="n"/>
      <c r="I718" s="83" t="n">
        <v>0.17</v>
      </c>
      <c r="J718" s="83" t="n">
        <v>0.01</v>
      </c>
      <c r="K718" s="83" t="n">
        <v>1.17</v>
      </c>
      <c r="L718" s="83" t="n">
        <v>5.67</v>
      </c>
      <c r="M718" s="216" t="n">
        <v>40</v>
      </c>
      <c r="N718" s="63" t="n">
        <f aca="false" ca="false" dt2D="false" dtr="false" t="normal">F718*M718/1000</f>
        <v>0.068</v>
      </c>
    </row>
    <row outlineLevel="0" r="719">
      <c r="A719" s="83" t="n"/>
      <c r="B719" s="85" t="n"/>
      <c r="C719" s="85" t="n"/>
      <c r="D719" s="85" t="n"/>
      <c r="E719" s="83" t="s">
        <v>213</v>
      </c>
      <c r="F719" s="83" t="n">
        <v>0.25</v>
      </c>
      <c r="G719" s="83" t="n"/>
      <c r="H719" s="85" t="n"/>
      <c r="I719" s="83" t="n"/>
      <c r="J719" s="83" t="n">
        <v>0.25</v>
      </c>
      <c r="K719" s="83" t="n"/>
      <c r="L719" s="83" t="n">
        <v>2.25</v>
      </c>
      <c r="M719" s="216" t="n">
        <v>140</v>
      </c>
      <c r="N719" s="63" t="n">
        <f aca="false" ca="false" dt2D="false" dtr="false" t="normal">F719*M719/1000</f>
        <v>0.035</v>
      </c>
    </row>
    <row outlineLevel="0" r="720">
      <c r="A720" s="83" t="n"/>
      <c r="B720" s="85" t="n"/>
      <c r="C720" s="85" t="n"/>
      <c r="D720" s="85" t="n"/>
      <c r="E720" s="83" t="s">
        <v>214</v>
      </c>
      <c r="F720" s="83" t="n">
        <v>0.02</v>
      </c>
      <c r="G720" s="83" t="n"/>
      <c r="H720" s="85" t="n"/>
      <c r="I720" s="83" t="n">
        <v>0.11</v>
      </c>
      <c r="J720" s="83" t="n">
        <v>0.01</v>
      </c>
      <c r="K720" s="83" t="s">
        <v>29</v>
      </c>
      <c r="L720" s="83" t="n">
        <v>2.04</v>
      </c>
      <c r="M720" s="216" t="n">
        <v>12</v>
      </c>
      <c r="N720" s="63" t="n">
        <f aca="false" ca="false" dt2D="false" dtr="false" t="normal">F720*M720</f>
        <v>0.24</v>
      </c>
    </row>
    <row outlineLevel="0" r="721">
      <c r="A721" s="83" t="n"/>
      <c r="B721" s="85" t="n"/>
      <c r="C721" s="85" t="n"/>
      <c r="D721" s="85" t="n"/>
      <c r="E721" s="83" t="s">
        <v>53</v>
      </c>
      <c r="F721" s="83" t="n">
        <v>19.7</v>
      </c>
      <c r="G721" s="83" t="n">
        <v>17.34</v>
      </c>
      <c r="H721" s="85" t="n"/>
      <c r="I721" s="83" t="n">
        <v>0.08</v>
      </c>
      <c r="J721" s="83" t="n">
        <v>0.069</v>
      </c>
      <c r="K721" s="83" t="n">
        <v>1.79</v>
      </c>
      <c r="L721" s="83" t="n">
        <v>7.8</v>
      </c>
      <c r="M721" s="216" t="n">
        <v>100</v>
      </c>
      <c r="N721" s="63" t="n">
        <f aca="false" ca="false" dt2D="false" dtr="false" t="normal">F721*M721/1000</f>
        <v>1.97</v>
      </c>
    </row>
    <row outlineLevel="0" r="722">
      <c r="A722" s="83" t="n"/>
      <c r="B722" s="85" t="n"/>
      <c r="C722" s="85" t="n"/>
      <c r="D722" s="85" t="n"/>
      <c r="E722" s="83" t="s">
        <v>28</v>
      </c>
      <c r="F722" s="83" t="n">
        <v>3.3</v>
      </c>
      <c r="G722" s="83" t="n">
        <v>3.3</v>
      </c>
      <c r="H722" s="85" t="n"/>
      <c r="I722" s="83" t="s">
        <v>29</v>
      </c>
      <c r="J722" s="83" t="n"/>
      <c r="K722" s="83" t="n">
        <v>3.29</v>
      </c>
      <c r="L722" s="83" t="n">
        <v>12.51</v>
      </c>
      <c r="M722" s="216" t="n">
        <v>80</v>
      </c>
      <c r="N722" s="63" t="n">
        <f aca="false" ca="false" dt2D="false" dtr="false" t="normal">F722*M722/1000</f>
        <v>0.264</v>
      </c>
    </row>
    <row outlineLevel="0" r="723">
      <c r="A723" s="83" t="n"/>
      <c r="B723" s="85" t="s">
        <v>404</v>
      </c>
      <c r="C723" s="85" t="n">
        <v>100</v>
      </c>
      <c r="D723" s="85" t="n">
        <v>100</v>
      </c>
      <c r="E723" s="83" t="s">
        <v>404</v>
      </c>
      <c r="F723" s="83" t="n">
        <v>100</v>
      </c>
      <c r="G723" s="83" t="n">
        <v>100</v>
      </c>
      <c r="H723" s="85" t="n"/>
      <c r="I723" s="83" t="n">
        <v>0.2</v>
      </c>
      <c r="J723" s="83" t="n">
        <v>5.4</v>
      </c>
      <c r="K723" s="83" t="n">
        <v>32</v>
      </c>
      <c r="L723" s="86" t="n">
        <v>144</v>
      </c>
      <c r="M723" s="216" t="n">
        <v>500</v>
      </c>
      <c r="N723" s="63" t="n">
        <f aca="false" ca="false" dt2D="false" dtr="false" t="normal">F723*M723/1000</f>
        <v>50</v>
      </c>
    </row>
    <row customFormat="true" ht="21" outlineLevel="0" r="724" s="348">
      <c r="A724" s="86" t="n"/>
      <c r="B724" s="121" t="s">
        <v>140</v>
      </c>
      <c r="C724" s="121" t="n"/>
      <c r="D724" s="121" t="n"/>
      <c r="E724" s="86" t="n"/>
      <c r="F724" s="86" t="n"/>
      <c r="G724" s="86" t="n"/>
      <c r="H724" s="121" t="n"/>
      <c r="I724" s="86" t="n">
        <v>47.923</v>
      </c>
      <c r="J724" s="86" t="n">
        <v>50.279</v>
      </c>
      <c r="K724" s="86" t="n">
        <v>183.388</v>
      </c>
      <c r="L724" s="86" t="n">
        <v>1288.89</v>
      </c>
      <c r="M724" s="63" t="n"/>
      <c r="N724" s="79" t="n">
        <f aca="false" ca="false" dt2D="false" dtr="false" t="normal">SUM(N685:N723)</f>
        <v>124.3354</v>
      </c>
      <c r="O724" s="144" t="n"/>
      <c r="P724" s="144" t="n"/>
    </row>
    <row customHeight="true" ht="18.75" outlineLevel="0" r="725">
      <c r="A725" s="285" t="n"/>
      <c r="B725" s="282" t="s">
        <v>97</v>
      </c>
      <c r="C725" s="282" t="n"/>
      <c r="D725" s="282" t="n"/>
      <c r="E725" s="285" t="n"/>
      <c r="F725" s="285" t="n"/>
      <c r="G725" s="285" t="n"/>
      <c r="H725" s="286" t="n"/>
      <c r="I725" s="301" t="n">
        <v>78.983</v>
      </c>
      <c r="J725" s="301" t="n">
        <v>82.929</v>
      </c>
      <c r="K725" s="301" t="n">
        <v>327.438</v>
      </c>
      <c r="L725" s="301" t="n">
        <v>2313.57</v>
      </c>
      <c r="M725" s="347" t="n">
        <v>0</v>
      </c>
      <c r="N725" s="289" t="n">
        <f aca="false" ca="false" dt2D="false" dtr="false" t="normal">N724+N683</f>
        <v>206.8054</v>
      </c>
    </row>
    <row ht="21" outlineLevel="0" r="726">
      <c r="A726" s="121" t="s">
        <v>4</v>
      </c>
      <c r="B726" s="119" t="s">
        <v>5</v>
      </c>
      <c r="C726" s="119" t="n"/>
      <c r="D726" s="119" t="n"/>
      <c r="E726" s="121" t="s">
        <v>8</v>
      </c>
      <c r="F726" s="121" t="s">
        <v>9</v>
      </c>
      <c r="G726" s="121" t="s">
        <v>10</v>
      </c>
      <c r="H726" s="121" t="s">
        <v>11</v>
      </c>
      <c r="I726" s="121" t="s">
        <v>12</v>
      </c>
      <c r="J726" s="121" t="s">
        <v>13</v>
      </c>
      <c r="K726" s="121" t="s">
        <v>14</v>
      </c>
      <c r="L726" s="121" t="s">
        <v>15</v>
      </c>
      <c r="M726" s="63" t="s">
        <v>16</v>
      </c>
      <c r="N726" s="63" t="n"/>
    </row>
    <row customHeight="true" ht="11.25" outlineLevel="0" r="727">
      <c r="A727" s="291" t="s">
        <v>359</v>
      </c>
      <c r="B727" s="292" t="s"/>
      <c r="C727" s="145" t="n"/>
      <c r="D727" s="145" t="n"/>
      <c r="E727" s="86" t="n"/>
      <c r="F727" s="86" t="n"/>
      <c r="G727" s="86" t="n"/>
      <c r="H727" s="121" t="n"/>
      <c r="I727" s="83" t="n"/>
      <c r="J727" s="83" t="n"/>
      <c r="K727" s="83" t="n"/>
      <c r="L727" s="83" t="n"/>
      <c r="M727" s="63" t="n"/>
      <c r="N727" s="63" t="n"/>
    </row>
    <row outlineLevel="0" r="728">
      <c r="A728" s="231" t="s">
        <v>21</v>
      </c>
      <c r="B728" s="232" t="s"/>
      <c r="C728" s="233" t="n"/>
      <c r="D728" s="233" t="n"/>
      <c r="E728" s="234" t="n"/>
      <c r="F728" s="234" t="n"/>
      <c r="G728" s="234" t="n"/>
      <c r="H728" s="235" t="n"/>
      <c r="I728" s="234" t="n"/>
      <c r="J728" s="234" t="n"/>
      <c r="K728" s="234" t="n"/>
      <c r="L728" s="234" t="n"/>
      <c r="M728" s="236" t="n"/>
      <c r="N728" s="63" t="n"/>
    </row>
    <row customHeight="true" ht="11.25" outlineLevel="0" r="729">
      <c r="A729" s="83" t="s">
        <v>22</v>
      </c>
      <c r="B729" s="102" t="s">
        <v>216</v>
      </c>
      <c r="C729" s="102" t="n"/>
      <c r="D729" s="102" t="n"/>
      <c r="E729" s="83" t="s">
        <v>217</v>
      </c>
      <c r="F729" s="83" t="n">
        <v>33.3</v>
      </c>
      <c r="G729" s="83" t="n">
        <v>33.3</v>
      </c>
      <c r="H729" s="85" t="n"/>
      <c r="I729" s="83" t="n">
        <v>3.4</v>
      </c>
      <c r="J729" s="83" t="n">
        <v>0.33</v>
      </c>
      <c r="K729" s="83" t="n">
        <v>22.5</v>
      </c>
      <c r="L729" s="83" t="n">
        <v>109.2</v>
      </c>
      <c r="M729" s="63" t="n">
        <v>52</v>
      </c>
      <c r="N729" s="63" t="n">
        <f aca="false" ca="false" dt2D="false" dtr="false" t="normal">F729*M729/1000</f>
        <v>1.7316</v>
      </c>
    </row>
    <row outlineLevel="0" r="730">
      <c r="A730" s="83" t="n"/>
      <c r="B730" s="139" t="s"/>
      <c r="C730" s="140" t="s">
        <v>268</v>
      </c>
      <c r="D730" s="140" t="s">
        <v>269</v>
      </c>
      <c r="E730" s="83" t="s">
        <v>28</v>
      </c>
      <c r="F730" s="83" t="n">
        <v>7.5</v>
      </c>
      <c r="G730" s="83" t="n">
        <v>7.5</v>
      </c>
      <c r="H730" s="85" t="n"/>
      <c r="I730" s="83" t="s">
        <v>29</v>
      </c>
      <c r="J730" s="83" t="s">
        <v>29</v>
      </c>
      <c r="K730" s="83" t="n">
        <v>7.4</v>
      </c>
      <c r="L730" s="83" t="n">
        <v>28.4</v>
      </c>
      <c r="M730" s="63" t="n">
        <v>80</v>
      </c>
      <c r="N730" s="63" t="n">
        <f aca="false" ca="false" dt2D="false" dtr="false" t="normal">F730*M730/1000</f>
        <v>0.6</v>
      </c>
    </row>
    <row customHeight="true" ht="13.5" outlineLevel="0" r="731">
      <c r="A731" s="83" t="n"/>
      <c r="B731" s="103" t="n"/>
      <c r="C731" s="103" t="n"/>
      <c r="D731" s="103" t="n"/>
      <c r="E731" s="83" t="s">
        <v>30</v>
      </c>
      <c r="F731" s="83" t="n">
        <v>0.06</v>
      </c>
      <c r="G731" s="83" t="n">
        <v>0.06</v>
      </c>
      <c r="H731" s="85" t="n"/>
      <c r="I731" s="83" t="n"/>
      <c r="J731" s="83" t="n"/>
      <c r="K731" s="83" t="n"/>
      <c r="L731" s="83" t="n"/>
      <c r="M731" s="63" t="n">
        <v>16</v>
      </c>
      <c r="N731" s="63" t="n">
        <f aca="false" ca="false" dt2D="false" dtr="false" t="normal">F731*M731/1000</f>
        <v>0.00096</v>
      </c>
    </row>
    <row outlineLevel="0" r="732">
      <c r="A732" s="83" t="n"/>
      <c r="B732" s="84" t="n"/>
      <c r="C732" s="84" t="n"/>
      <c r="D732" s="84" t="n"/>
      <c r="E732" s="83" t="s">
        <v>27</v>
      </c>
      <c r="F732" s="83" t="n">
        <v>73.8</v>
      </c>
      <c r="G732" s="83" t="n">
        <v>73.8</v>
      </c>
      <c r="H732" s="85" t="n"/>
      <c r="I732" s="83" t="n">
        <v>2.08</v>
      </c>
      <c r="J732" s="83" t="n">
        <v>2.36</v>
      </c>
      <c r="K732" s="83" t="n">
        <v>3.49</v>
      </c>
      <c r="L732" s="83" t="n">
        <v>42.8</v>
      </c>
      <c r="M732" s="63" t="n">
        <v>65</v>
      </c>
      <c r="N732" s="63" t="n">
        <f aca="false" ca="false" dt2D="false" dtr="false" t="normal">F732*M732/1000</f>
        <v>4.797</v>
      </c>
    </row>
    <row customHeight="true" ht="11.25" outlineLevel="0" r="733">
      <c r="A733" s="83" t="n"/>
      <c r="B733" s="84" t="n"/>
      <c r="C733" s="84" t="n"/>
      <c r="D733" s="84" t="n"/>
      <c r="E733" s="83" t="s">
        <v>31</v>
      </c>
      <c r="F733" s="83" t="n">
        <v>5</v>
      </c>
      <c r="G733" s="83" t="n">
        <v>5</v>
      </c>
      <c r="H733" s="85" t="n"/>
      <c r="I733" s="83" t="n">
        <v>0.04</v>
      </c>
      <c r="J733" s="83" t="n">
        <v>3.6</v>
      </c>
      <c r="K733" s="83" t="n">
        <v>0.28</v>
      </c>
      <c r="L733" s="83" t="n">
        <v>33.05</v>
      </c>
      <c r="M733" s="63" t="n">
        <v>670</v>
      </c>
      <c r="N733" s="63" t="n">
        <f aca="false" ca="false" dt2D="false" dtr="false" t="normal">F733*M733/1000</f>
        <v>3.35</v>
      </c>
    </row>
    <row customHeight="true" ht="11.25" outlineLevel="0" r="734">
      <c r="A734" s="83" t="s">
        <v>32</v>
      </c>
      <c r="B734" s="85" t="s">
        <v>33</v>
      </c>
      <c r="C734" s="141" t="n"/>
      <c r="D734" s="141" t="n"/>
      <c r="E734" s="83" t="s">
        <v>34</v>
      </c>
      <c r="F734" s="83" t="n">
        <v>4</v>
      </c>
      <c r="G734" s="83" t="n"/>
      <c r="H734" s="85" t="n"/>
      <c r="I734" s="83" t="n">
        <v>0.19</v>
      </c>
      <c r="J734" s="83" t="n">
        <v>0.14</v>
      </c>
      <c r="K734" s="83" t="n">
        <v>0.3</v>
      </c>
      <c r="L734" s="83" t="n"/>
      <c r="M734" s="63" t="n">
        <v>271</v>
      </c>
      <c r="N734" s="63" t="n">
        <f aca="false" ca="false" dt2D="false" dtr="false" t="normal">F734*M734/1000</f>
        <v>1.084</v>
      </c>
    </row>
    <row outlineLevel="0" r="735">
      <c r="A735" s="83" t="s">
        <v>35</v>
      </c>
      <c r="B735" s="142" t="s"/>
      <c r="C735" s="143" t="n">
        <v>200</v>
      </c>
      <c r="D735" s="143" t="n">
        <v>200</v>
      </c>
      <c r="E735" s="83" t="s">
        <v>114</v>
      </c>
      <c r="F735" s="83" t="n">
        <v>100</v>
      </c>
      <c r="G735" s="83" t="n"/>
      <c r="H735" s="85" t="n"/>
      <c r="I735" s="83" t="n">
        <v>2.82</v>
      </c>
      <c r="J735" s="83" t="n">
        <v>3.2</v>
      </c>
      <c r="K735" s="83" t="n">
        <v>4.73</v>
      </c>
      <c r="L735" s="83" t="n">
        <v>58</v>
      </c>
      <c r="M735" s="63" t="n">
        <v>65</v>
      </c>
      <c r="N735" s="63" t="n">
        <f aca="false" ca="false" dt2D="false" dtr="false" t="normal">F735*M735/1000</f>
        <v>6.5</v>
      </c>
    </row>
    <row outlineLevel="0" r="736">
      <c r="A736" s="83" t="n"/>
      <c r="B736" s="84" t="n"/>
      <c r="C736" s="84" t="n"/>
      <c r="D736" s="84" t="n"/>
      <c r="E736" s="83" t="s">
        <v>28</v>
      </c>
      <c r="F736" s="83" t="n">
        <v>20</v>
      </c>
      <c r="G736" s="83" t="n"/>
      <c r="H736" s="85" t="n"/>
      <c r="I736" s="83" t="s">
        <v>29</v>
      </c>
      <c r="J736" s="83" t="s">
        <v>29</v>
      </c>
      <c r="K736" s="83" t="n">
        <v>19.96</v>
      </c>
      <c r="L736" s="83" t="n">
        <v>75.8</v>
      </c>
      <c r="M736" s="63" t="n">
        <v>80</v>
      </c>
      <c r="N736" s="63" t="n">
        <f aca="false" ca="false" dt2D="false" dtr="false" t="normal">F736*M736/1000</f>
        <v>1.6</v>
      </c>
    </row>
    <row customHeight="true" ht="12.75" outlineLevel="0" r="737">
      <c r="A737" s="83" t="s">
        <v>36</v>
      </c>
      <c r="B737" s="84" t="s">
        <v>37</v>
      </c>
      <c r="C737" s="84" t="n">
        <v>70</v>
      </c>
      <c r="D737" s="84" t="n">
        <v>90</v>
      </c>
      <c r="E737" s="83" t="s">
        <v>38</v>
      </c>
      <c r="F737" s="83" t="n">
        <v>80</v>
      </c>
      <c r="G737" s="83" t="n">
        <v>80</v>
      </c>
      <c r="H737" s="85" t="n"/>
      <c r="I737" s="83" t="n">
        <v>6.96</v>
      </c>
      <c r="J737" s="83" t="n">
        <v>1.2</v>
      </c>
      <c r="K737" s="83" t="n">
        <v>32.96</v>
      </c>
      <c r="L737" s="83" t="n">
        <v>181</v>
      </c>
      <c r="M737" s="63" t="n">
        <v>60</v>
      </c>
      <c r="N737" s="63" t="n">
        <f aca="false" ca="false" dt2D="false" dtr="false" t="normal">F737*M737/1000</f>
        <v>4.8</v>
      </c>
    </row>
    <row outlineLevel="0" r="738">
      <c r="A738" s="83" t="n"/>
      <c r="B738" s="87" t="s"/>
      <c r="C738" s="84" t="n">
        <v>10</v>
      </c>
      <c r="D738" s="84" t="n">
        <v>10</v>
      </c>
      <c r="E738" s="83" t="s">
        <v>39</v>
      </c>
      <c r="F738" s="83" t="n">
        <v>10</v>
      </c>
      <c r="G738" s="83" t="n"/>
      <c r="H738" s="85" t="n"/>
      <c r="I738" s="83" t="n">
        <v>2.68</v>
      </c>
      <c r="J738" s="83" t="n">
        <v>2.57</v>
      </c>
      <c r="K738" s="83" t="s">
        <v>29</v>
      </c>
      <c r="L738" s="83" t="n">
        <v>33.79</v>
      </c>
      <c r="M738" s="63" t="n">
        <v>650</v>
      </c>
      <c r="N738" s="63" t="n">
        <f aca="false" ca="false" dt2D="false" dtr="false" t="normal">F738*M738/1000</f>
        <v>6.5</v>
      </c>
    </row>
    <row outlineLevel="0" r="739">
      <c r="A739" s="83" t="n"/>
      <c r="B739" s="84" t="n"/>
      <c r="C739" s="84" t="n">
        <v>10</v>
      </c>
      <c r="D739" s="84" t="n">
        <v>10</v>
      </c>
      <c r="E739" s="83" t="s">
        <v>40</v>
      </c>
      <c r="F739" s="83" t="n">
        <v>10</v>
      </c>
      <c r="G739" s="83" t="n"/>
      <c r="H739" s="85" t="n"/>
      <c r="I739" s="83" t="n">
        <v>0.08</v>
      </c>
      <c r="J739" s="83" t="n">
        <v>7.25</v>
      </c>
      <c r="K739" s="83" t="n">
        <v>0.26</v>
      </c>
      <c r="L739" s="83" t="n">
        <v>66.1</v>
      </c>
      <c r="M739" s="63" t="n">
        <v>670</v>
      </c>
      <c r="N739" s="63" t="n">
        <f aca="false" ca="false" dt2D="false" dtr="false" t="normal">F739*M739/1000</f>
        <v>6.7</v>
      </c>
    </row>
    <row customFormat="true" ht="22.5" outlineLevel="0" r="740" s="350">
      <c r="A740" s="83" t="n"/>
      <c r="B740" s="84" t="s">
        <v>115</v>
      </c>
      <c r="C740" s="84" t="n">
        <v>120</v>
      </c>
      <c r="D740" s="84" t="n">
        <v>120</v>
      </c>
      <c r="E740" s="83" t="s">
        <v>452</v>
      </c>
      <c r="F740" s="83" t="n">
        <v>120</v>
      </c>
      <c r="G740" s="83" t="n">
        <v>120</v>
      </c>
      <c r="H740" s="85" t="n">
        <v>120</v>
      </c>
      <c r="I740" s="86" t="n">
        <v>1.8</v>
      </c>
      <c r="J740" s="86" t="n">
        <v>0.08</v>
      </c>
      <c r="K740" s="86" t="n">
        <v>17.2</v>
      </c>
      <c r="L740" s="86" t="n">
        <v>74.8</v>
      </c>
      <c r="M740" s="63" t="n">
        <v>150</v>
      </c>
      <c r="N740" s="63" t="n">
        <f aca="false" ca="false" dt2D="false" dtr="false" t="normal">F740*M740/1000</f>
        <v>18</v>
      </c>
      <c r="P740" s="144" t="n"/>
    </row>
    <row outlineLevel="0" r="741">
      <c r="A741" s="83" t="s">
        <v>45</v>
      </c>
      <c r="B741" s="84" t="s">
        <v>390</v>
      </c>
      <c r="C741" s="84" t="n">
        <v>100</v>
      </c>
      <c r="D741" s="84" t="n">
        <v>100</v>
      </c>
      <c r="E741" s="83" t="s">
        <v>390</v>
      </c>
      <c r="F741" s="83" t="n">
        <v>200</v>
      </c>
      <c r="G741" s="83" t="n">
        <v>100</v>
      </c>
      <c r="H741" s="85" t="n">
        <v>100</v>
      </c>
      <c r="I741" s="86" t="n"/>
      <c r="J741" s="86" t="n"/>
      <c r="K741" s="86" t="n">
        <v>19</v>
      </c>
      <c r="L741" s="86" t="n">
        <v>75</v>
      </c>
      <c r="M741" s="63" t="n">
        <v>80</v>
      </c>
      <c r="N741" s="63" t="n">
        <f aca="false" ca="false" dt2D="false" dtr="false" t="normal">F741*M741/1000</f>
        <v>16</v>
      </c>
    </row>
    <row customHeight="true" ht="11.25" outlineLevel="0" r="742">
      <c r="A742" s="237" t="s">
        <v>47</v>
      </c>
      <c r="B742" s="238" t="s"/>
      <c r="C742" s="239" t="n"/>
      <c r="D742" s="239" t="n"/>
      <c r="E742" s="240" t="n"/>
      <c r="F742" s="240" t="n"/>
      <c r="G742" s="240" t="n"/>
      <c r="H742" s="241" t="n"/>
      <c r="I742" s="242" t="e">
        <f aca="false" ca="false" dt2D="false" dtr="false" t="normal">I741+I740+#REF!+#REF!+#REF!</f>
        <v>#REF!</v>
      </c>
      <c r="J742" s="242" t="e">
        <f aca="false" ca="false" dt2D="false" dtr="false" t="normal">J741+J740+#REF!+#REF!+#REF!</f>
        <v>#REF!</v>
      </c>
      <c r="K742" s="242" t="e">
        <f aca="false" ca="false" dt2D="false" dtr="false" t="normal">K741+K740+#REF!+#REF!+#REF!</f>
        <v>#REF!</v>
      </c>
      <c r="L742" s="242" t="e">
        <f aca="false" ca="false" dt2D="false" dtr="false" t="normal">L741+L740+#REF!+#REF!+#REF!</f>
        <v>#REF!</v>
      </c>
      <c r="M742" s="242" t="n"/>
      <c r="N742" s="242" t="n">
        <f aca="false" ca="false" dt2D="false" dtr="false" t="normal">SUM(N729:N741)</f>
        <v>71.66356</v>
      </c>
    </row>
    <row outlineLevel="0" r="743">
      <c r="A743" s="83" t="s">
        <v>48</v>
      </c>
      <c r="B743" s="84" t="n"/>
      <c r="C743" s="84" t="n"/>
      <c r="D743" s="84" t="n"/>
      <c r="E743" s="83" t="n"/>
      <c r="F743" s="83" t="n"/>
      <c r="G743" s="83" t="n"/>
      <c r="H743" s="85" t="n"/>
      <c r="I743" s="83" t="n"/>
      <c r="J743" s="83" t="n"/>
      <c r="K743" s="83" t="n"/>
      <c r="L743" s="83" t="n"/>
      <c r="M743" s="63" t="n"/>
      <c r="N743" s="63" t="n"/>
    </row>
    <row customHeight="true" ht="11.25" outlineLevel="0" r="744">
      <c r="A744" s="83" t="s">
        <v>150</v>
      </c>
      <c r="B744" s="84" t="s">
        <v>151</v>
      </c>
      <c r="C744" s="84" t="n"/>
      <c r="D744" s="84" t="n"/>
      <c r="E744" s="83" t="s">
        <v>59</v>
      </c>
      <c r="F744" s="83" t="n">
        <v>46</v>
      </c>
      <c r="G744" s="83" t="n">
        <v>33.2</v>
      </c>
      <c r="H744" s="85" t="n"/>
      <c r="I744" s="83" t="n">
        <v>0.92</v>
      </c>
      <c r="J744" s="83" t="n">
        <v>0.1</v>
      </c>
      <c r="K744" s="83" t="n">
        <v>6.4</v>
      </c>
      <c r="L744" s="83" t="n">
        <v>26.5</v>
      </c>
      <c r="M744" s="63" t="n">
        <v>35</v>
      </c>
      <c r="N744" s="63" t="n">
        <f aca="false" ca="false" dt2D="false" dtr="false" t="normal">F744*M744/1000</f>
        <v>1.61</v>
      </c>
    </row>
    <row outlineLevel="0" r="745">
      <c r="A745" s="83" t="n"/>
      <c r="B745" s="87" t="s"/>
      <c r="C745" s="84" t="n">
        <v>80</v>
      </c>
      <c r="D745" s="84" t="n">
        <v>120</v>
      </c>
      <c r="E745" s="83" t="s">
        <v>119</v>
      </c>
      <c r="F745" s="83" t="n">
        <v>31</v>
      </c>
      <c r="G745" s="83" t="n">
        <v>24.8</v>
      </c>
      <c r="H745" s="85" t="n"/>
      <c r="I745" s="83" t="n">
        <v>0.46</v>
      </c>
      <c r="J745" s="83" t="n">
        <v>0.02</v>
      </c>
      <c r="K745" s="83" t="n">
        <v>2.57</v>
      </c>
      <c r="L745" s="83" t="n">
        <v>10.42</v>
      </c>
      <c r="M745" s="63" t="n">
        <v>30</v>
      </c>
      <c r="N745" s="63" t="n">
        <f aca="false" ca="false" dt2D="false" dtr="false" t="normal">F745*M745/1000</f>
        <v>0.93</v>
      </c>
    </row>
    <row outlineLevel="0" r="746">
      <c r="A746" s="83" t="n"/>
      <c r="B746" s="84" t="n"/>
      <c r="C746" s="84" t="n"/>
      <c r="D746" s="84" t="n"/>
      <c r="E746" s="83" t="s">
        <v>51</v>
      </c>
      <c r="F746" s="83" t="n">
        <v>19</v>
      </c>
      <c r="G746" s="83" t="n">
        <v>15.2</v>
      </c>
      <c r="H746" s="85" t="n"/>
      <c r="I746" s="83" t="n">
        <v>0.25</v>
      </c>
      <c r="J746" s="83" t="n">
        <v>0.01</v>
      </c>
      <c r="K746" s="83" t="n">
        <v>1.38</v>
      </c>
      <c r="L746" s="83" t="n">
        <v>5.18</v>
      </c>
      <c r="M746" s="63" t="n">
        <v>45</v>
      </c>
      <c r="N746" s="63" t="n">
        <f aca="false" ca="false" dt2D="false" dtr="false" t="normal">F746*M746/1000</f>
        <v>0.855</v>
      </c>
    </row>
    <row outlineLevel="0" r="747">
      <c r="A747" s="83" t="n"/>
      <c r="B747" s="84" t="n"/>
      <c r="C747" s="84" t="n"/>
      <c r="D747" s="84" t="n"/>
      <c r="E747" s="83" t="s">
        <v>61</v>
      </c>
      <c r="F747" s="83" t="n">
        <v>30</v>
      </c>
      <c r="G747" s="83" t="n">
        <v>30</v>
      </c>
      <c r="H747" s="85" t="n"/>
      <c r="I747" s="83" t="n">
        <v>0.24</v>
      </c>
      <c r="J747" s="83" t="n">
        <v>0.03</v>
      </c>
      <c r="K747" s="83" t="n">
        <v>0.48</v>
      </c>
      <c r="L747" s="83" t="n">
        <v>3.9</v>
      </c>
      <c r="M747" s="63" t="n">
        <v>137</v>
      </c>
      <c r="N747" s="63" t="n">
        <f aca="false" ca="false" dt2D="false" dtr="false" t="normal">F747*M747/1000</f>
        <v>4.11</v>
      </c>
    </row>
    <row outlineLevel="0" r="748">
      <c r="A748" s="83" t="n"/>
      <c r="B748" s="84" t="n"/>
      <c r="C748" s="84" t="n"/>
      <c r="D748" s="84" t="n"/>
      <c r="E748" s="83" t="s">
        <v>152</v>
      </c>
      <c r="F748" s="83" t="n">
        <v>15</v>
      </c>
      <c r="G748" s="83" t="n">
        <v>0.75</v>
      </c>
      <c r="H748" s="85" t="n"/>
      <c r="I748" s="83" t="n">
        <v>0.18</v>
      </c>
      <c r="J748" s="83" t="n">
        <v>0.07</v>
      </c>
      <c r="K748" s="83" t="n">
        <v>28.07</v>
      </c>
      <c r="L748" s="83" t="n">
        <v>10.95</v>
      </c>
      <c r="M748" s="63" t="n">
        <v>170</v>
      </c>
      <c r="N748" s="63" t="n">
        <f aca="false" ca="false" dt2D="false" dtr="false" t="normal">F748*M748/1000</f>
        <v>2.55</v>
      </c>
    </row>
    <row outlineLevel="0" r="749">
      <c r="A749" s="83" t="n"/>
      <c r="B749" s="84" t="n"/>
      <c r="C749" s="84" t="n"/>
      <c r="D749" s="84" t="n"/>
      <c r="E749" s="83" t="s">
        <v>60</v>
      </c>
      <c r="F749" s="83" t="n">
        <v>6</v>
      </c>
      <c r="G749" s="83" t="n">
        <v>4.4</v>
      </c>
      <c r="H749" s="85" t="n"/>
      <c r="I749" s="83" t="n">
        <v>0.15</v>
      </c>
      <c r="J749" s="83" t="n">
        <v>0.02</v>
      </c>
      <c r="K749" s="83" t="n">
        <v>0.35</v>
      </c>
      <c r="L749" s="83" t="n">
        <v>1.44</v>
      </c>
      <c r="M749" s="63" t="n">
        <v>40</v>
      </c>
      <c r="N749" s="63" t="n">
        <f aca="false" ca="false" dt2D="false" dtr="false" t="normal">F749*M749/1000</f>
        <v>0.24</v>
      </c>
    </row>
    <row outlineLevel="0" r="750">
      <c r="A750" s="83" t="n"/>
      <c r="B750" s="84" t="n"/>
      <c r="C750" s="84" t="n"/>
      <c r="D750" s="84" t="n"/>
      <c r="E750" s="83" t="s">
        <v>69</v>
      </c>
      <c r="F750" s="83" t="n">
        <v>5</v>
      </c>
      <c r="G750" s="83" t="n">
        <v>5</v>
      </c>
      <c r="H750" s="85" t="n"/>
      <c r="I750" s="83" t="s">
        <v>29</v>
      </c>
      <c r="J750" s="83" t="n">
        <v>4.99</v>
      </c>
      <c r="K750" s="83" t="n"/>
      <c r="L750" s="83" t="n">
        <v>44.95</v>
      </c>
      <c r="M750" s="63" t="n">
        <v>140</v>
      </c>
      <c r="N750" s="63" t="n">
        <f aca="false" ca="false" dt2D="false" dtr="false" t="normal">F750*M750/1000</f>
        <v>0.7</v>
      </c>
    </row>
    <row outlineLevel="0" r="751">
      <c r="A751" s="83" t="n"/>
      <c r="B751" s="84" t="n"/>
      <c r="C751" s="84" t="n"/>
      <c r="D751" s="84" t="n"/>
      <c r="E751" s="83" t="s">
        <v>30</v>
      </c>
      <c r="F751" s="83" t="n">
        <v>0.25</v>
      </c>
      <c r="G751" s="83" t="n">
        <v>0.25</v>
      </c>
      <c r="H751" s="85" t="n"/>
      <c r="I751" s="83" t="n"/>
      <c r="J751" s="83" t="n"/>
      <c r="K751" s="83" t="n"/>
      <c r="L751" s="83" t="n"/>
      <c r="M751" s="63" t="n">
        <v>16</v>
      </c>
      <c r="N751" s="63" t="n">
        <f aca="false" ca="false" dt2D="false" dtr="false" t="normal">F751*M751/1000</f>
        <v>0.004</v>
      </c>
    </row>
    <row customHeight="true" ht="11.25" outlineLevel="0" r="752">
      <c r="A752" s="88" t="s">
        <v>347</v>
      </c>
      <c r="B752" s="89" t="s">
        <v>348</v>
      </c>
      <c r="C752" s="89" t="s">
        <v>58</v>
      </c>
      <c r="D752" s="89" t="s">
        <v>58</v>
      </c>
      <c r="E752" s="88" t="s">
        <v>447</v>
      </c>
      <c r="F752" s="88" t="n">
        <v>40</v>
      </c>
      <c r="G752" s="88" t="n">
        <v>40</v>
      </c>
      <c r="H752" s="88" t="n"/>
      <c r="I752" s="88" t="n">
        <v>0.63</v>
      </c>
      <c r="J752" s="88" t="n">
        <v>0.57</v>
      </c>
      <c r="K752" s="88" t="n">
        <v>0.03</v>
      </c>
      <c r="L752" s="88" t="n">
        <v>7.85</v>
      </c>
      <c r="M752" s="63" t="n">
        <v>50</v>
      </c>
      <c r="N752" s="63" t="n">
        <f aca="false" ca="false" dt2D="false" dtr="false" t="normal">F752*M752/1000</f>
        <v>2</v>
      </c>
    </row>
    <row outlineLevel="0" r="753">
      <c r="A753" s="88" t="n"/>
      <c r="B753" s="91" t="s"/>
      <c r="C753" s="89" t="n"/>
      <c r="D753" s="89" t="n"/>
      <c r="E753" s="88" t="s">
        <v>60</v>
      </c>
      <c r="F753" s="88" t="n">
        <v>12</v>
      </c>
      <c r="G753" s="88" t="n">
        <v>10</v>
      </c>
      <c r="H753" s="88" t="n"/>
      <c r="I753" s="88" t="n">
        <v>0.13</v>
      </c>
      <c r="J753" s="88" t="s">
        <v>29</v>
      </c>
      <c r="K753" s="88" t="n">
        <v>0.91</v>
      </c>
      <c r="L753" s="88" t="n">
        <v>4.1</v>
      </c>
      <c r="M753" s="63" t="n">
        <v>40</v>
      </c>
      <c r="N753" s="63" t="n">
        <f aca="false" ca="false" dt2D="false" dtr="false" t="normal">F753*M753/1000</f>
        <v>0.48</v>
      </c>
    </row>
    <row outlineLevel="0" r="754">
      <c r="A754" s="88" t="n"/>
      <c r="B754" s="89" t="n"/>
      <c r="C754" s="89" t="n"/>
      <c r="D754" s="89" t="n"/>
      <c r="E754" s="88" t="s">
        <v>31</v>
      </c>
      <c r="F754" s="88" t="n">
        <v>5</v>
      </c>
      <c r="G754" s="88" t="n">
        <v>5</v>
      </c>
      <c r="H754" s="88" t="n"/>
      <c r="I754" s="88" t="n">
        <v>0.04</v>
      </c>
      <c r="J754" s="88" t="n">
        <v>3.63</v>
      </c>
      <c r="K754" s="88" t="n">
        <v>0.13</v>
      </c>
      <c r="L754" s="88" t="n">
        <v>33.05</v>
      </c>
      <c r="M754" s="63" t="n">
        <v>670</v>
      </c>
      <c r="N754" s="63" t="n">
        <f aca="false" ca="false" dt2D="false" dtr="false" t="normal">F754*M754/1000</f>
        <v>3.35</v>
      </c>
    </row>
    <row outlineLevel="0" r="755">
      <c r="A755" s="88" t="n"/>
      <c r="B755" s="89" t="n"/>
      <c r="C755" s="89" t="n"/>
      <c r="D755" s="89" t="n"/>
      <c r="E755" s="88" t="s">
        <v>51</v>
      </c>
      <c r="F755" s="88" t="n">
        <v>12.5</v>
      </c>
      <c r="G755" s="88" t="n">
        <v>10</v>
      </c>
      <c r="H755" s="88" t="n"/>
      <c r="I755" s="88" t="n">
        <v>0.13</v>
      </c>
      <c r="J755" s="88" t="n">
        <v>0.01</v>
      </c>
      <c r="K755" s="88" t="n">
        <v>0.71</v>
      </c>
      <c r="L755" s="88" t="n">
        <v>3.3</v>
      </c>
      <c r="M755" s="63" t="n">
        <v>45</v>
      </c>
      <c r="N755" s="63" t="n">
        <f aca="false" ca="false" dt2D="false" dtr="false" t="normal">F755*M755/1000</f>
        <v>0.5625</v>
      </c>
    </row>
    <row outlineLevel="0" r="756">
      <c r="A756" s="88" t="n"/>
      <c r="B756" s="89" t="n"/>
      <c r="C756" s="89" t="n"/>
      <c r="D756" s="89" t="n"/>
      <c r="E756" s="104" t="s">
        <v>63</v>
      </c>
      <c r="F756" s="104" t="n">
        <v>40</v>
      </c>
      <c r="G756" s="104" t="n">
        <v>40</v>
      </c>
      <c r="H756" s="88" t="n"/>
      <c r="I756" s="104" t="n">
        <v>9.67</v>
      </c>
      <c r="J756" s="104" t="n">
        <v>6.48</v>
      </c>
      <c r="K756" s="104" t="s">
        <v>29</v>
      </c>
      <c r="L756" s="104" t="n">
        <v>88.29</v>
      </c>
      <c r="M756" s="63" t="n">
        <v>440</v>
      </c>
      <c r="N756" s="63" t="n">
        <f aca="false" ca="false" dt2D="false" dtr="false" t="normal">F756*M756/1000</f>
        <v>17.6</v>
      </c>
    </row>
    <row customHeight="true" ht="22.5" outlineLevel="0" r="757">
      <c r="A757" s="88" t="s">
        <v>360</v>
      </c>
      <c r="B757" s="89" t="s">
        <v>361</v>
      </c>
      <c r="C757" s="89" t="n"/>
      <c r="D757" s="89" t="n"/>
      <c r="E757" s="88" t="s">
        <v>67</v>
      </c>
      <c r="F757" s="88" t="n">
        <v>110</v>
      </c>
      <c r="G757" s="88" t="n">
        <v>77.25</v>
      </c>
      <c r="H757" s="88" t="n"/>
      <c r="I757" s="88" t="n">
        <v>19.2</v>
      </c>
      <c r="J757" s="88" t="n">
        <v>12.4</v>
      </c>
      <c r="K757" s="88" t="s">
        <v>29</v>
      </c>
      <c r="L757" s="88" t="n">
        <v>168.4</v>
      </c>
      <c r="M757" s="63" t="n">
        <v>440</v>
      </c>
      <c r="N757" s="63" t="n">
        <f aca="false" ca="false" dt2D="false" dtr="false" t="normal">F757*M757/1000</f>
        <v>48.4</v>
      </c>
    </row>
    <row outlineLevel="0" r="758">
      <c r="A758" s="88" t="n"/>
      <c r="B758" s="194" t="s"/>
      <c r="C758" s="89" t="n">
        <v>130</v>
      </c>
      <c r="D758" s="89" t="n">
        <v>180</v>
      </c>
      <c r="E758" s="88" t="s">
        <v>30</v>
      </c>
      <c r="F758" s="88" t="n">
        <v>2</v>
      </c>
      <c r="G758" s="88" t="n">
        <v>2</v>
      </c>
      <c r="H758" s="88" t="n"/>
      <c r="I758" s="88" t="s">
        <v>29</v>
      </c>
      <c r="J758" s="88" t="s">
        <v>29</v>
      </c>
      <c r="K758" s="88" t="s">
        <v>29</v>
      </c>
      <c r="L758" s="88" t="n"/>
      <c r="M758" s="63" t="n">
        <v>16</v>
      </c>
      <c r="N758" s="63" t="n">
        <f aca="false" ca="false" dt2D="false" dtr="false" t="normal">F758*M758/1000</f>
        <v>0.032</v>
      </c>
    </row>
    <row outlineLevel="0" r="759">
      <c r="A759" s="88" t="n"/>
      <c r="B759" s="91" t="s"/>
      <c r="C759" s="89" t="n"/>
      <c r="D759" s="89" t="n"/>
      <c r="E759" s="88" t="s">
        <v>85</v>
      </c>
      <c r="F759" s="88" t="n">
        <v>15</v>
      </c>
      <c r="G759" s="88" t="n">
        <v>15</v>
      </c>
      <c r="H759" s="88" t="n"/>
      <c r="I759" s="88" t="n">
        <v>1.3</v>
      </c>
      <c r="J759" s="88" t="n">
        <v>0.22</v>
      </c>
      <c r="K759" s="88" t="n">
        <v>6.09</v>
      </c>
      <c r="L759" s="88" t="n">
        <v>31.35</v>
      </c>
      <c r="M759" s="63" t="n">
        <v>51</v>
      </c>
      <c r="N759" s="63" t="n">
        <f aca="false" ca="false" dt2D="false" dtr="false" t="normal">F759*M759/1000</f>
        <v>0.765</v>
      </c>
    </row>
    <row outlineLevel="0" r="760">
      <c r="A760" s="88" t="n"/>
      <c r="B760" s="89" t="n"/>
      <c r="C760" s="89" t="n"/>
      <c r="D760" s="89" t="n"/>
      <c r="E760" s="83" t="s">
        <v>27</v>
      </c>
      <c r="F760" s="88" t="n">
        <v>23</v>
      </c>
      <c r="G760" s="88" t="n">
        <v>23</v>
      </c>
      <c r="H760" s="88" t="n"/>
      <c r="I760" s="88" t="n">
        <v>0.64</v>
      </c>
      <c r="J760" s="88" t="n">
        <v>0.81</v>
      </c>
      <c r="K760" s="88" t="n">
        <v>1.07</v>
      </c>
      <c r="L760" s="88" t="n">
        <v>14.03</v>
      </c>
      <c r="M760" s="63" t="n">
        <v>65</v>
      </c>
      <c r="N760" s="63" t="n">
        <f aca="false" ca="false" dt2D="false" dtr="false" t="normal">F760*M760/1000</f>
        <v>1.495</v>
      </c>
    </row>
    <row outlineLevel="0" r="761">
      <c r="A761" s="88" t="n"/>
      <c r="B761" s="89" t="n"/>
      <c r="C761" s="89" t="n"/>
      <c r="D761" s="89" t="n"/>
      <c r="E761" s="88" t="s">
        <v>292</v>
      </c>
      <c r="F761" s="88" t="n">
        <v>1</v>
      </c>
      <c r="G761" s="88" t="n">
        <v>1</v>
      </c>
      <c r="H761" s="88" t="s">
        <v>362</v>
      </c>
      <c r="I761" s="88" t="n">
        <v>5.72</v>
      </c>
      <c r="J761" s="88" t="n">
        <v>4.5</v>
      </c>
      <c r="K761" s="88" t="n">
        <v>0.27</v>
      </c>
      <c r="L761" s="88" t="n">
        <v>61.47</v>
      </c>
      <c r="M761" s="63" t="n">
        <v>12</v>
      </c>
      <c r="N761" s="63" t="n">
        <v>6.9</v>
      </c>
    </row>
    <row outlineLevel="0" r="762">
      <c r="A762" s="88" t="n"/>
      <c r="B762" s="89" t="n"/>
      <c r="C762" s="89" t="n"/>
      <c r="D762" s="89" t="n"/>
      <c r="E762" s="88" t="s">
        <v>106</v>
      </c>
      <c r="F762" s="88" t="n">
        <v>4</v>
      </c>
      <c r="G762" s="88" t="n">
        <v>4</v>
      </c>
      <c r="H762" s="88" t="n"/>
      <c r="I762" s="88" t="n">
        <v>2.64</v>
      </c>
      <c r="J762" s="88" t="n">
        <v>0.048</v>
      </c>
      <c r="K762" s="88" t="n">
        <v>1.37</v>
      </c>
      <c r="L762" s="88" t="n">
        <v>7.24</v>
      </c>
      <c r="M762" s="63" t="n">
        <v>100</v>
      </c>
      <c r="N762" s="63" t="n">
        <f aca="false" ca="false" dt2D="false" dtr="false" t="normal">F762*M762/1000</f>
        <v>0.4</v>
      </c>
    </row>
    <row outlineLevel="0" r="763">
      <c r="A763" s="88" t="n"/>
      <c r="B763" s="89" t="n"/>
      <c r="C763" s="89" t="n"/>
      <c r="D763" s="89" t="n"/>
      <c r="E763" s="88" t="s">
        <v>363</v>
      </c>
      <c r="F763" s="88" t="n">
        <v>1</v>
      </c>
      <c r="G763" s="88" t="n">
        <v>1</v>
      </c>
      <c r="H763" s="88" t="n"/>
      <c r="I763" s="88" t="n"/>
      <c r="J763" s="88" t="n">
        <v>0.999</v>
      </c>
      <c r="K763" s="88" t="n"/>
      <c r="L763" s="88" t="n">
        <v>8.99</v>
      </c>
      <c r="M763" s="63" t="n">
        <v>140</v>
      </c>
      <c r="N763" s="63" t="n">
        <f aca="false" ca="false" dt2D="false" dtr="false" t="normal">F763*M763/1000</f>
        <v>0.14</v>
      </c>
    </row>
    <row ht="22.5" outlineLevel="0" r="764">
      <c r="A764" s="83" t="s">
        <v>164</v>
      </c>
      <c r="B764" s="84" t="s">
        <v>165</v>
      </c>
      <c r="C764" s="84" t="n">
        <v>50</v>
      </c>
      <c r="D764" s="84" t="n">
        <v>50</v>
      </c>
      <c r="E764" s="83" t="s">
        <v>69</v>
      </c>
      <c r="F764" s="83" t="n">
        <v>1</v>
      </c>
      <c r="G764" s="83" t="n"/>
      <c r="H764" s="85" t="n"/>
      <c r="I764" s="83" t="n">
        <v>0.26</v>
      </c>
      <c r="J764" s="83" t="n">
        <v>0.02</v>
      </c>
      <c r="K764" s="83" t="n">
        <v>1.71</v>
      </c>
      <c r="L764" s="83" t="n">
        <v>8.35</v>
      </c>
      <c r="M764" s="63" t="n">
        <v>140</v>
      </c>
      <c r="N764" s="63" t="n">
        <f aca="false" ca="false" dt2D="false" dtr="false" t="normal">F764*M764/1000</f>
        <v>0.14</v>
      </c>
    </row>
    <row outlineLevel="0" r="765">
      <c r="A765" s="83" t="n"/>
      <c r="B765" s="84" t="n"/>
      <c r="C765" s="84" t="n"/>
      <c r="D765" s="84" t="n"/>
      <c r="E765" s="83" t="s">
        <v>73</v>
      </c>
      <c r="F765" s="83" t="n">
        <v>2.5</v>
      </c>
      <c r="G765" s="83" t="n"/>
      <c r="H765" s="85" t="n"/>
      <c r="I765" s="83" t="n">
        <v>0.18</v>
      </c>
      <c r="J765" s="83" t="s">
        <v>29</v>
      </c>
      <c r="K765" s="83" t="n">
        <v>0.62</v>
      </c>
      <c r="L765" s="83" t="n">
        <v>3.4</v>
      </c>
      <c r="M765" s="63" t="n">
        <v>40</v>
      </c>
      <c r="N765" s="63" t="n">
        <f aca="false" ca="false" dt2D="false" dtr="false" t="normal">F765*M765/1000</f>
        <v>0.1</v>
      </c>
    </row>
    <row outlineLevel="0" r="766">
      <c r="A766" s="83" t="n"/>
      <c r="B766" s="84" t="n"/>
      <c r="C766" s="84" t="n"/>
      <c r="D766" s="84" t="n"/>
      <c r="E766" s="83" t="s">
        <v>71</v>
      </c>
      <c r="F766" s="83" t="n">
        <v>5</v>
      </c>
      <c r="G766" s="83" t="n"/>
      <c r="H766" s="85" t="n"/>
      <c r="I766" s="83" t="n">
        <v>0.05</v>
      </c>
      <c r="J766" s="83" t="n">
        <v>0</v>
      </c>
      <c r="K766" s="83" t="n">
        <v>0.28</v>
      </c>
      <c r="L766" s="83" t="n">
        <v>1.32</v>
      </c>
      <c r="M766" s="63" t="n">
        <v>175</v>
      </c>
      <c r="N766" s="63" t="n">
        <f aca="false" ca="false" dt2D="false" dtr="false" t="normal">F766*M766/1000</f>
        <v>0.875</v>
      </c>
    </row>
    <row outlineLevel="0" r="767">
      <c r="A767" s="83" t="n"/>
      <c r="B767" s="84" t="n"/>
      <c r="C767" s="84" t="n"/>
      <c r="D767" s="84" t="n"/>
      <c r="E767" s="83" t="s">
        <v>51</v>
      </c>
      <c r="F767" s="83" t="n">
        <v>5</v>
      </c>
      <c r="G767" s="83" t="n">
        <v>4</v>
      </c>
      <c r="H767" s="85" t="n"/>
      <c r="I767" s="83" t="n">
        <v>0.01</v>
      </c>
      <c r="J767" s="83" t="s">
        <v>29</v>
      </c>
      <c r="K767" s="83" t="n">
        <v>0.09</v>
      </c>
      <c r="L767" s="83" t="n">
        <v>0.41</v>
      </c>
      <c r="M767" s="63" t="n">
        <v>45</v>
      </c>
      <c r="N767" s="63" t="n">
        <f aca="false" ca="false" dt2D="false" dtr="false" t="normal">F767*M767/1000</f>
        <v>0.225</v>
      </c>
    </row>
    <row outlineLevel="0" r="768">
      <c r="A768" s="83" t="n"/>
      <c r="B768" s="84" t="n"/>
      <c r="C768" s="84" t="n"/>
      <c r="D768" s="84" t="n"/>
      <c r="E768" s="83" t="s">
        <v>60</v>
      </c>
      <c r="F768" s="83" t="n">
        <v>1.2</v>
      </c>
      <c r="G768" s="83" t="n">
        <v>1</v>
      </c>
      <c r="H768" s="85" t="n"/>
      <c r="I768" s="83" t="s">
        <v>29</v>
      </c>
      <c r="J768" s="83" t="s">
        <v>29</v>
      </c>
      <c r="K768" s="83" t="n">
        <v>0.79</v>
      </c>
      <c r="L768" s="83" t="n">
        <v>3.03</v>
      </c>
      <c r="M768" s="63" t="n">
        <v>40</v>
      </c>
      <c r="N768" s="63" t="n">
        <f aca="false" ca="false" dt2D="false" dtr="false" t="normal">F768*M768/1000</f>
        <v>0.048</v>
      </c>
    </row>
    <row outlineLevel="0" r="769">
      <c r="A769" s="83" t="n"/>
      <c r="B769" s="84" t="n"/>
      <c r="C769" s="84" t="n"/>
      <c r="D769" s="84" t="n"/>
      <c r="E769" s="83" t="s">
        <v>28</v>
      </c>
      <c r="F769" s="83" t="n">
        <v>0.7</v>
      </c>
      <c r="G769" s="83" t="n"/>
      <c r="H769" s="85" t="n"/>
      <c r="I769" s="83" t="n">
        <v>0.91</v>
      </c>
      <c r="J769" s="83" t="n">
        <v>2.04</v>
      </c>
      <c r="K769" s="83" t="n">
        <v>4.1</v>
      </c>
      <c r="L769" s="83" t="n">
        <v>27.35</v>
      </c>
      <c r="M769" s="63" t="n">
        <v>80</v>
      </c>
      <c r="N769" s="63" t="n">
        <f aca="false" ca="false" dt2D="false" dtr="false" t="normal">F769*M769/1000</f>
        <v>0.056</v>
      </c>
    </row>
    <row customHeight="true" ht="11.25" outlineLevel="0" r="770">
      <c r="A770" s="88" t="s">
        <v>160</v>
      </c>
      <c r="B770" s="95" t="s">
        <v>166</v>
      </c>
      <c r="C770" s="95" t="n"/>
      <c r="D770" s="95" t="n"/>
      <c r="E770" s="88" t="s">
        <v>167</v>
      </c>
      <c r="F770" s="88" t="n">
        <v>35.7</v>
      </c>
      <c r="G770" s="88" t="n">
        <v>35.7</v>
      </c>
      <c r="H770" s="88" t="n"/>
      <c r="I770" s="88" t="n">
        <v>2.8</v>
      </c>
      <c r="J770" s="88" t="n">
        <v>0.4</v>
      </c>
      <c r="K770" s="88" t="n">
        <v>28.5</v>
      </c>
      <c r="L770" s="88" t="n">
        <v>132</v>
      </c>
      <c r="M770" s="96" t="n">
        <v>90</v>
      </c>
      <c r="N770" s="63" t="n">
        <f aca="false" ca="false" dt2D="false" dtr="false" t="normal">F770*M770/1000</f>
        <v>3.213</v>
      </c>
    </row>
    <row outlineLevel="0" r="771">
      <c r="A771" s="97" t="s"/>
      <c r="B771" s="98" t="s"/>
      <c r="C771" s="99" t="n">
        <v>180</v>
      </c>
      <c r="D771" s="99" t="n">
        <v>220</v>
      </c>
      <c r="E771" s="88" t="s">
        <v>168</v>
      </c>
      <c r="F771" s="88" t="n">
        <v>5</v>
      </c>
      <c r="G771" s="88" t="n">
        <v>5</v>
      </c>
      <c r="H771" s="88" t="n"/>
      <c r="I771" s="88" t="n"/>
      <c r="J771" s="88" t="n">
        <v>14.9</v>
      </c>
      <c r="K771" s="88" t="n"/>
      <c r="L771" s="88" t="n">
        <v>134.8</v>
      </c>
      <c r="M771" s="96" t="n">
        <v>670</v>
      </c>
      <c r="N771" s="63" t="n">
        <f aca="false" ca="false" dt2D="false" dtr="false" t="normal">F771*M771/1000</f>
        <v>3.35</v>
      </c>
    </row>
    <row outlineLevel="0" r="772">
      <c r="A772" s="100" t="s"/>
      <c r="B772" s="99" t="n"/>
      <c r="C772" s="99" t="n"/>
      <c r="D772" s="99" t="n"/>
      <c r="E772" s="88" t="s">
        <v>169</v>
      </c>
      <c r="F772" s="88" t="n">
        <v>2</v>
      </c>
      <c r="G772" s="88" t="n">
        <v>2</v>
      </c>
      <c r="H772" s="88" t="n"/>
      <c r="I772" s="88" t="n"/>
      <c r="J772" s="88" t="n"/>
      <c r="K772" s="88" t="n"/>
      <c r="L772" s="88" t="n"/>
      <c r="M772" s="96" t="n">
        <v>16</v>
      </c>
      <c r="N772" s="63" t="n">
        <f aca="false" ca="false" dt2D="false" dtr="false" t="normal">F772*M772/1000</f>
        <v>0.032</v>
      </c>
    </row>
    <row customHeight="true" ht="15" outlineLevel="0" r="773">
      <c r="A773" s="83" t="s">
        <v>171</v>
      </c>
      <c r="B773" s="84" t="s">
        <v>172</v>
      </c>
      <c r="C773" s="102" t="n"/>
      <c r="D773" s="102" t="n"/>
      <c r="E773" s="83" t="s">
        <v>53</v>
      </c>
      <c r="F773" s="83" t="n">
        <v>25</v>
      </c>
      <c r="G773" s="83" t="n">
        <v>22</v>
      </c>
      <c r="H773" s="85" t="n"/>
      <c r="I773" s="83" t="n">
        <v>0.1</v>
      </c>
      <c r="J773" s="83" t="n">
        <v>0.09</v>
      </c>
      <c r="K773" s="83" t="n">
        <v>2.2</v>
      </c>
      <c r="L773" s="83" t="n">
        <v>9.9</v>
      </c>
      <c r="M773" s="63" t="n">
        <v>100</v>
      </c>
      <c r="N773" s="63" t="n">
        <f aca="false" ca="false" dt2D="false" dtr="false" t="normal">F773*M773/1000</f>
        <v>2.5</v>
      </c>
    </row>
    <row outlineLevel="0" r="774">
      <c r="A774" s="83" t="n"/>
      <c r="B774" s="87" t="s"/>
      <c r="C774" s="103" t="n">
        <v>200</v>
      </c>
      <c r="D774" s="103" t="n">
        <v>200</v>
      </c>
      <c r="E774" s="83" t="s">
        <v>28</v>
      </c>
      <c r="F774" s="83" t="n">
        <v>20</v>
      </c>
      <c r="G774" s="83" t="n">
        <v>20</v>
      </c>
      <c r="H774" s="85" t="n"/>
      <c r="I774" s="83" t="n"/>
      <c r="J774" s="83" t="n"/>
      <c r="K774" s="83" t="n">
        <v>19.96</v>
      </c>
      <c r="L774" s="83" t="n">
        <v>75.8</v>
      </c>
      <c r="M774" s="63" t="n">
        <v>80</v>
      </c>
      <c r="N774" s="63" t="n">
        <f aca="false" ca="false" dt2D="false" dtr="false" t="normal">F774*M774/1000</f>
        <v>1.6</v>
      </c>
    </row>
    <row outlineLevel="0" r="775">
      <c r="A775" s="83" t="n"/>
      <c r="B775" s="84" t="s">
        <v>81</v>
      </c>
      <c r="C775" s="84" t="s">
        <v>82</v>
      </c>
      <c r="D775" s="84" t="s">
        <v>83</v>
      </c>
      <c r="E775" s="104" t="s">
        <v>84</v>
      </c>
      <c r="F775" s="104" t="n">
        <v>40</v>
      </c>
      <c r="G775" s="104" t="n">
        <v>40</v>
      </c>
      <c r="H775" s="88" t="n">
        <v>40</v>
      </c>
      <c r="I775" s="83" t="n">
        <v>3.48</v>
      </c>
      <c r="J775" s="83" t="n">
        <v>0.6</v>
      </c>
      <c r="K775" s="83" t="n">
        <v>16</v>
      </c>
      <c r="L775" s="83" t="n">
        <v>83.6</v>
      </c>
      <c r="M775" s="63" t="n">
        <v>60</v>
      </c>
      <c r="N775" s="63" t="n">
        <f aca="false" ca="false" dt2D="false" dtr="false" t="normal">F775*M775/1000</f>
        <v>2.4</v>
      </c>
    </row>
    <row outlineLevel="0" r="776">
      <c r="A776" s="83" t="n"/>
      <c r="B776" s="84" t="n"/>
      <c r="C776" s="84" t="n"/>
      <c r="D776" s="84" t="n"/>
      <c r="E776" s="83" t="s">
        <v>85</v>
      </c>
      <c r="F776" s="83" t="n">
        <v>80</v>
      </c>
      <c r="G776" s="83" t="n">
        <v>80</v>
      </c>
      <c r="H776" s="85" t="n">
        <v>80</v>
      </c>
      <c r="I776" s="83" t="n">
        <v>5.28</v>
      </c>
      <c r="J776" s="83" t="n">
        <v>0.96</v>
      </c>
      <c r="K776" s="83" t="n">
        <v>28.24</v>
      </c>
      <c r="L776" s="83" t="n">
        <v>144.8</v>
      </c>
      <c r="M776" s="63" t="n">
        <v>51</v>
      </c>
      <c r="N776" s="63" t="n">
        <f aca="false" ca="false" dt2D="false" dtr="false" t="normal">F776*M776/1000</f>
        <v>4.08</v>
      </c>
    </row>
    <row customHeight="true" ht="11.25" outlineLevel="0" r="777">
      <c r="A777" s="83" t="s">
        <v>364</v>
      </c>
      <c r="B777" s="84" t="s">
        <v>365</v>
      </c>
      <c r="C777" s="84" t="n"/>
      <c r="D777" s="84" t="n"/>
      <c r="E777" s="83" t="s">
        <v>73</v>
      </c>
      <c r="F777" s="83" t="n">
        <v>32</v>
      </c>
      <c r="G777" s="83" t="n"/>
      <c r="H777" s="85" t="n"/>
      <c r="I777" s="83" t="n">
        <v>3.29</v>
      </c>
      <c r="J777" s="83" t="n">
        <v>0.34</v>
      </c>
      <c r="K777" s="83" t="n">
        <v>21.77</v>
      </c>
      <c r="L777" s="83" t="n">
        <v>133.6</v>
      </c>
      <c r="M777" s="63" t="n">
        <v>400</v>
      </c>
      <c r="N777" s="63" t="n">
        <f aca="false" ca="false" dt2D="false" dtr="false" t="normal">F777*M777/1000</f>
        <v>12.8</v>
      </c>
    </row>
    <row outlineLevel="0" r="778">
      <c r="A778" s="83" t="n"/>
      <c r="B778" s="87" t="s"/>
      <c r="C778" s="84" t="n">
        <v>50</v>
      </c>
      <c r="D778" s="84" t="n">
        <v>50</v>
      </c>
      <c r="E778" s="83" t="s">
        <v>28</v>
      </c>
      <c r="F778" s="83" t="n">
        <v>5</v>
      </c>
      <c r="G778" s="83" t="n"/>
      <c r="H778" s="85" t="n"/>
      <c r="I778" s="83" t="s">
        <v>29</v>
      </c>
      <c r="J778" s="83" t="s">
        <v>29</v>
      </c>
      <c r="K778" s="83" t="n">
        <v>4.99</v>
      </c>
      <c r="L778" s="83" t="n">
        <v>18.95</v>
      </c>
      <c r="M778" s="63" t="n">
        <v>80</v>
      </c>
      <c r="N778" s="63" t="n">
        <f aca="false" ca="false" dt2D="false" dtr="false" t="normal">F778*M778/1000</f>
        <v>0.4</v>
      </c>
    </row>
    <row outlineLevel="0" r="779">
      <c r="A779" s="83" t="n"/>
      <c r="B779" s="84" t="n"/>
      <c r="C779" s="84" t="n"/>
      <c r="D779" s="84" t="n"/>
      <c r="E779" s="83" t="s">
        <v>31</v>
      </c>
      <c r="F779" s="83" t="n">
        <v>5</v>
      </c>
      <c r="G779" s="83" t="n"/>
      <c r="H779" s="85" t="n"/>
      <c r="I779" s="83" t="n">
        <v>0.04</v>
      </c>
      <c r="J779" s="83" t="n">
        <v>3.34</v>
      </c>
      <c r="K779" s="83" t="n">
        <v>0.12</v>
      </c>
      <c r="L779" s="83" t="n">
        <v>0.41</v>
      </c>
      <c r="M779" s="63" t="n">
        <v>670</v>
      </c>
      <c r="N779" s="63" t="n">
        <f aca="false" ca="false" dt2D="false" dtr="false" t="normal">F779*M779/1000</f>
        <v>3.35</v>
      </c>
    </row>
    <row outlineLevel="0" r="780">
      <c r="A780" s="83" t="n"/>
      <c r="B780" s="84" t="n"/>
      <c r="C780" s="84" t="n"/>
      <c r="D780" s="84" t="n"/>
      <c r="E780" s="83" t="s">
        <v>104</v>
      </c>
      <c r="F780" s="83" t="n">
        <v>0.96</v>
      </c>
      <c r="G780" s="83" t="n"/>
      <c r="H780" s="85" t="n"/>
      <c r="I780" s="83" t="n">
        <v>0.66</v>
      </c>
      <c r="J780" s="83" t="n">
        <v>0.52</v>
      </c>
      <c r="K780" s="83" t="n">
        <v>0.03</v>
      </c>
      <c r="L780" s="83" t="n">
        <v>7.1</v>
      </c>
      <c r="M780" s="63" t="n">
        <v>12</v>
      </c>
      <c r="N780" s="63" t="n">
        <f aca="false" ca="false" dt2D="false" dtr="false" t="normal">F780*M780</f>
        <v>11.52</v>
      </c>
    </row>
    <row outlineLevel="0" r="781">
      <c r="A781" s="83" t="n"/>
      <c r="B781" s="84" t="n"/>
      <c r="C781" s="84" t="n"/>
      <c r="D781" s="84" t="n"/>
      <c r="E781" s="83" t="s">
        <v>139</v>
      </c>
      <c r="F781" s="83" t="n">
        <v>0.5</v>
      </c>
      <c r="G781" s="83" t="n"/>
      <c r="H781" s="85" t="n"/>
      <c r="I781" s="83" t="s">
        <v>29</v>
      </c>
      <c r="J781" s="83" t="s">
        <v>29</v>
      </c>
      <c r="K781" s="83" t="s">
        <v>29</v>
      </c>
      <c r="L781" s="83" t="s">
        <v>29</v>
      </c>
      <c r="M781" s="63" t="n">
        <v>400</v>
      </c>
      <c r="N781" s="63" t="n">
        <f aca="false" ca="false" dt2D="false" dtr="false" t="normal">F781*M781/1000</f>
        <v>0.2</v>
      </c>
    </row>
    <row outlineLevel="0" r="782">
      <c r="A782" s="83" t="n"/>
      <c r="B782" s="84" t="n"/>
      <c r="C782" s="84" t="n"/>
      <c r="D782" s="84" t="n"/>
      <c r="E782" s="83" t="s">
        <v>27</v>
      </c>
      <c r="F782" s="83" t="n">
        <v>5.3</v>
      </c>
      <c r="G782" s="83" t="n"/>
      <c r="H782" s="85" t="n"/>
      <c r="I782" s="83" t="n">
        <v>0.15</v>
      </c>
      <c r="J782" s="83" t="n">
        <v>0.17</v>
      </c>
      <c r="K782" s="83" t="n">
        <v>0.25</v>
      </c>
      <c r="L782" s="83" t="n">
        <v>3.07</v>
      </c>
      <c r="M782" s="63" t="n">
        <v>65</v>
      </c>
      <c r="N782" s="63" t="n">
        <f aca="false" ca="false" dt2D="false" dtr="false" t="normal">F782*M782/1000</f>
        <v>0.3445</v>
      </c>
    </row>
    <row outlineLevel="0" r="783">
      <c r="A783" s="83" t="n"/>
      <c r="B783" s="84" t="n"/>
      <c r="C783" s="84" t="n"/>
      <c r="D783" s="84" t="n"/>
      <c r="E783" s="83" t="s">
        <v>30</v>
      </c>
      <c r="F783" s="83" t="n">
        <v>0.25</v>
      </c>
      <c r="G783" s="83" t="n"/>
      <c r="H783" s="85" t="n"/>
      <c r="I783" s="83" t="s">
        <v>29</v>
      </c>
      <c r="J783" s="83" t="s">
        <v>29</v>
      </c>
      <c r="K783" s="83" t="s">
        <v>29</v>
      </c>
      <c r="L783" s="83" t="s">
        <v>29</v>
      </c>
      <c r="M783" s="63" t="n">
        <v>16</v>
      </c>
      <c r="N783" s="63" t="n">
        <f aca="false" ca="false" dt2D="false" dtr="false" t="normal">F783*M783/1000</f>
        <v>0.004</v>
      </c>
    </row>
    <row outlineLevel="0" r="784">
      <c r="A784" s="83" t="n"/>
      <c r="B784" s="84" t="n"/>
      <c r="C784" s="84" t="n"/>
      <c r="D784" s="84" t="n"/>
      <c r="E784" s="83" t="s">
        <v>91</v>
      </c>
      <c r="F784" s="83" t="n">
        <v>0.02</v>
      </c>
      <c r="G784" s="83" t="n"/>
      <c r="H784" s="85" t="n"/>
      <c r="I784" s="83" t="n">
        <v>0.69</v>
      </c>
      <c r="J784" s="83" t="n">
        <v>0.08</v>
      </c>
      <c r="K784" s="83" t="n"/>
      <c r="L784" s="83" t="n">
        <v>1.09</v>
      </c>
      <c r="M784" s="63" t="n">
        <v>12</v>
      </c>
      <c r="N784" s="63" t="n">
        <f aca="false" ca="false" dt2D="false" dtr="false" t="normal">F784*M784</f>
        <v>0.24</v>
      </c>
    </row>
    <row outlineLevel="0" r="785">
      <c r="A785" s="83" t="n"/>
      <c r="B785" s="84" t="n"/>
      <c r="C785" s="84" t="n"/>
      <c r="D785" s="84" t="n"/>
      <c r="E785" s="83" t="s">
        <v>69</v>
      </c>
      <c r="F785" s="83" t="n">
        <v>2.5</v>
      </c>
      <c r="G785" s="83" t="n"/>
      <c r="H785" s="85" t="n"/>
      <c r="I785" s="83" t="s">
        <v>29</v>
      </c>
      <c r="J785" s="83" t="n">
        <v>0.24</v>
      </c>
      <c r="K785" s="83" t="s">
        <v>29</v>
      </c>
      <c r="L785" s="83" t="n">
        <v>2.25</v>
      </c>
      <c r="M785" s="63" t="n">
        <v>140</v>
      </c>
      <c r="N785" s="63" t="n">
        <f aca="false" ca="false" dt2D="false" dtr="false" t="normal">F785*M785/1000</f>
        <v>0.35</v>
      </c>
    </row>
    <row outlineLevel="0" r="786">
      <c r="A786" s="83" t="n"/>
      <c r="B786" s="84" t="n"/>
      <c r="C786" s="84" t="n"/>
      <c r="D786" s="84" t="n"/>
      <c r="E786" s="83" t="s">
        <v>366</v>
      </c>
      <c r="F786" s="83" t="n">
        <v>0.75</v>
      </c>
      <c r="G786" s="83" t="n"/>
      <c r="H786" s="85" t="n">
        <v>50</v>
      </c>
      <c r="I786" s="83" t="s">
        <v>29</v>
      </c>
      <c r="J786" s="83" t="s">
        <v>29</v>
      </c>
      <c r="K786" s="83" t="n">
        <v>0.74</v>
      </c>
      <c r="L786" s="83" t="n">
        <v>2.64</v>
      </c>
      <c r="M786" s="63" t="n">
        <v>200</v>
      </c>
      <c r="N786" s="63" t="n">
        <f aca="false" ca="false" dt2D="false" dtr="false" t="normal">F786*M786/1000</f>
        <v>0.15</v>
      </c>
    </row>
    <row outlineLevel="0" r="787">
      <c r="A787" s="83" t="n"/>
      <c r="B787" s="84" t="s">
        <v>404</v>
      </c>
      <c r="C787" s="84" t="n">
        <v>100</v>
      </c>
      <c r="D787" s="84" t="n">
        <v>100</v>
      </c>
      <c r="E787" s="83" t="s">
        <v>404</v>
      </c>
      <c r="F787" s="83" t="n">
        <v>100</v>
      </c>
      <c r="G787" s="83" t="n">
        <v>100</v>
      </c>
      <c r="H787" s="85" t="n"/>
      <c r="I787" s="86" t="n">
        <v>0.2</v>
      </c>
      <c r="J787" s="86" t="n">
        <v>5.4</v>
      </c>
      <c r="K787" s="86" t="n">
        <v>32</v>
      </c>
      <c r="L787" s="86" t="n">
        <v>144</v>
      </c>
      <c r="M787" s="63" t="n">
        <v>500</v>
      </c>
      <c r="N787" s="63" t="n">
        <f aca="false" ca="false" dt2D="false" dtr="false" t="normal">F787*M787/1000</f>
        <v>50</v>
      </c>
    </row>
    <row customHeight="true" ht="11.25" outlineLevel="0" r="788">
      <c r="A788" s="119" t="s">
        <v>140</v>
      </c>
      <c r="B788" s="120" t="s"/>
      <c r="C788" s="119" t="n"/>
      <c r="D788" s="119" t="n"/>
      <c r="E788" s="86" t="n"/>
      <c r="F788" s="86" t="n"/>
      <c r="G788" s="86" t="n"/>
      <c r="H788" s="121" t="n"/>
      <c r="I788" s="86" t="e">
        <f aca="false" ca="false" dt2D="false" dtr="false" t="normal">I787+#REF!+#REF!+#REF!+#REF!+#REF!+#REF!+#REF!+#REF!</f>
        <v>#REF!</v>
      </c>
      <c r="J788" s="86" t="e">
        <f aca="false" ca="false" dt2D="false" dtr="false" t="normal">J787+#REF!+#REF!+#REF!+#REF!+#REF!+#REF!+#REF!+#REF!</f>
        <v>#REF!</v>
      </c>
      <c r="K788" s="86" t="e">
        <f aca="false" ca="false" dt2D="false" dtr="false" t="normal">K787+#REF!+#REF!+#REF!+#REF!+#REF!+#REF!+#REF!+#REF!</f>
        <v>#REF!</v>
      </c>
      <c r="L788" s="86" t="e">
        <f aca="false" ca="false" dt2D="false" dtr="false" t="normal">L787+#REF!+#REF!+#REF!+#REF!+#REF!+#REF!+#REF!+#REF!</f>
        <v>#REF!</v>
      </c>
      <c r="M788" s="86" t="n"/>
      <c r="N788" s="79" t="n">
        <f aca="false" ca="false" dt2D="false" dtr="false" t="normal">SUM(N744:N787)</f>
        <v>191.101</v>
      </c>
    </row>
    <row customHeight="true" ht="11.25" outlineLevel="0" r="789">
      <c r="A789" s="299" t="s">
        <v>97</v>
      </c>
      <c r="B789" s="300" t="s"/>
      <c r="C789" s="299" t="n"/>
      <c r="D789" s="299" t="n"/>
      <c r="E789" s="301" t="n"/>
      <c r="F789" s="301" t="n"/>
      <c r="G789" s="301" t="n"/>
      <c r="H789" s="302" t="n"/>
      <c r="I789" s="302" t="e">
        <f aca="false" ca="false" dt2D="false" dtr="false" t="normal">I788+I742</f>
        <v>#REF!</v>
      </c>
      <c r="J789" s="302" t="e">
        <f aca="false" ca="false" dt2D="false" dtr="false" t="normal">J788+J742</f>
        <v>#REF!</v>
      </c>
      <c r="K789" s="302" t="e">
        <f aca="false" ca="false" dt2D="false" dtr="false" t="normal">K788+K742</f>
        <v>#REF!</v>
      </c>
      <c r="L789" s="302" t="e">
        <f aca="false" ca="false" dt2D="false" dtr="false" t="normal">L788+L742</f>
        <v>#REF!</v>
      </c>
      <c r="M789" s="302" t="n"/>
      <c r="N789" s="289" t="n">
        <f aca="false" ca="false" dt2D="false" dtr="false" t="normal">N788+N742</f>
        <v>262.76456</v>
      </c>
    </row>
    <row ht="21" outlineLevel="0" r="790">
      <c r="A790" s="121" t="s">
        <v>4</v>
      </c>
      <c r="B790" s="119" t="s">
        <v>5</v>
      </c>
      <c r="C790" s="119" t="n"/>
      <c r="D790" s="119" t="n"/>
      <c r="E790" s="121" t="s">
        <v>8</v>
      </c>
      <c r="F790" s="121" t="s">
        <v>9</v>
      </c>
      <c r="G790" s="121" t="s">
        <v>10</v>
      </c>
      <c r="H790" s="121" t="s">
        <v>11</v>
      </c>
      <c r="I790" s="121" t="s">
        <v>12</v>
      </c>
      <c r="J790" s="121" t="s">
        <v>13</v>
      </c>
      <c r="K790" s="121" t="s">
        <v>14</v>
      </c>
      <c r="L790" s="121" t="s">
        <v>15</v>
      </c>
      <c r="M790" s="63" t="s">
        <v>16</v>
      </c>
      <c r="N790" s="63" t="n"/>
    </row>
    <row customHeight="true" ht="11.25" outlineLevel="0" r="791">
      <c r="A791" s="291" t="s">
        <v>367</v>
      </c>
      <c r="B791" s="292" t="s"/>
      <c r="C791" s="145" t="n"/>
      <c r="D791" s="145" t="n"/>
      <c r="E791" s="86" t="n"/>
      <c r="F791" s="86" t="n"/>
      <c r="G791" s="86" t="n"/>
      <c r="H791" s="121" t="n"/>
      <c r="I791" s="86" t="n"/>
      <c r="J791" s="86" t="n"/>
      <c r="K791" s="86" t="n"/>
      <c r="L791" s="86" t="n"/>
      <c r="M791" s="63" t="n"/>
      <c r="N791" s="63" t="n"/>
    </row>
    <row outlineLevel="0" r="792">
      <c r="A792" s="83" t="s">
        <v>21</v>
      </c>
      <c r="B792" s="84" t="n"/>
      <c r="C792" s="84" t="n"/>
      <c r="D792" s="84" t="n"/>
      <c r="E792" s="83" t="n"/>
      <c r="F792" s="83" t="n"/>
      <c r="G792" s="83" t="n"/>
      <c r="H792" s="85" t="n"/>
      <c r="I792" s="83" t="n"/>
      <c r="J792" s="83" t="n"/>
      <c r="K792" s="83" t="n"/>
      <c r="L792" s="83" t="n"/>
      <c r="M792" s="63" t="n"/>
      <c r="N792" s="63" t="n"/>
    </row>
    <row customHeight="true" ht="11.25" outlineLevel="0" r="793">
      <c r="A793" s="83" t="s">
        <v>100</v>
      </c>
      <c r="B793" s="85" t="s">
        <v>101</v>
      </c>
      <c r="C793" s="141" t="n"/>
      <c r="D793" s="141" t="n"/>
      <c r="E793" s="83" t="s">
        <v>102</v>
      </c>
      <c r="F793" s="83" t="n">
        <v>83</v>
      </c>
      <c r="G793" s="83" t="n">
        <v>82</v>
      </c>
      <c r="H793" s="85" t="n"/>
      <c r="I793" s="83" t="n">
        <v>14.9</v>
      </c>
      <c r="J793" s="83" t="n">
        <v>0.5</v>
      </c>
      <c r="K793" s="83" t="n">
        <v>1.49</v>
      </c>
      <c r="L793" s="83" t="n">
        <v>73.04</v>
      </c>
      <c r="M793" s="63" t="n">
        <v>310</v>
      </c>
      <c r="N793" s="63" t="n">
        <f aca="false" ca="false" dt2D="false" dtr="false" t="normal">F793*M793/1000</f>
        <v>25.73</v>
      </c>
    </row>
    <row ht="22.5" outlineLevel="0" r="794">
      <c r="A794" s="83" t="n"/>
      <c r="B794" s="142" t="s"/>
      <c r="C794" s="143" t="s">
        <v>395</v>
      </c>
      <c r="D794" s="143" t="s">
        <v>396</v>
      </c>
      <c r="E794" s="83" t="s">
        <v>28</v>
      </c>
      <c r="F794" s="83" t="n">
        <v>10</v>
      </c>
      <c r="G794" s="83" t="n">
        <v>10</v>
      </c>
      <c r="H794" s="85" t="n"/>
      <c r="I794" s="83" t="s">
        <v>29</v>
      </c>
      <c r="J794" s="83" t="s">
        <v>29</v>
      </c>
      <c r="K794" s="83" t="n">
        <v>9.98</v>
      </c>
      <c r="L794" s="83" t="n">
        <v>37.9</v>
      </c>
      <c r="M794" s="63" t="n">
        <v>80</v>
      </c>
      <c r="N794" s="63" t="n">
        <f aca="false" ca="false" dt2D="false" dtr="false" t="normal">F794*M794/1000</f>
        <v>0.8</v>
      </c>
    </row>
    <row outlineLevel="0" r="795">
      <c r="A795" s="83" t="s">
        <v>103</v>
      </c>
      <c r="B795" s="84" t="n"/>
      <c r="C795" s="84" t="n"/>
      <c r="D795" s="84" t="n"/>
      <c r="E795" s="83" t="s">
        <v>104</v>
      </c>
      <c r="F795" s="83" t="n">
        <v>0.288</v>
      </c>
      <c r="G795" s="83" t="n">
        <v>12</v>
      </c>
      <c r="H795" s="85" t="n"/>
      <c r="I795" s="83" t="n">
        <v>1.52</v>
      </c>
      <c r="J795" s="83" t="n">
        <v>1.15</v>
      </c>
      <c r="K795" s="83" t="n"/>
      <c r="L795" s="83" t="n">
        <v>16.39</v>
      </c>
      <c r="M795" s="63" t="n">
        <v>12</v>
      </c>
      <c r="N795" s="63" t="n">
        <f aca="false" ca="false" dt2D="false" dtr="false" t="normal">F795*M795</f>
        <v>3.456</v>
      </c>
    </row>
    <row outlineLevel="0" r="796">
      <c r="A796" s="83" t="n"/>
      <c r="B796" s="84" t="n"/>
      <c r="C796" s="84" t="n"/>
      <c r="D796" s="84" t="n"/>
      <c r="E796" s="83" t="s">
        <v>105</v>
      </c>
      <c r="F796" s="83" t="n">
        <v>5</v>
      </c>
      <c r="G796" s="83" t="n">
        <v>5</v>
      </c>
      <c r="H796" s="85" t="n"/>
      <c r="I796" s="83" t="n">
        <v>0.04</v>
      </c>
      <c r="J796" s="83" t="n">
        <v>3.63</v>
      </c>
      <c r="K796" s="83" t="n">
        <v>0.13</v>
      </c>
      <c r="L796" s="83" t="n">
        <v>33.05</v>
      </c>
      <c r="M796" s="63" t="n">
        <v>670</v>
      </c>
      <c r="N796" s="63" t="n">
        <f aca="false" ca="false" dt2D="false" dtr="false" t="normal">F796*M796/1000</f>
        <v>3.35</v>
      </c>
    </row>
    <row outlineLevel="0" r="797">
      <c r="A797" s="83" t="n"/>
      <c r="B797" s="84" t="n"/>
      <c r="C797" s="84" t="n"/>
      <c r="D797" s="84" t="n"/>
      <c r="E797" s="83" t="s">
        <v>106</v>
      </c>
      <c r="F797" s="83" t="n">
        <v>5</v>
      </c>
      <c r="G797" s="83" t="n">
        <v>5</v>
      </c>
      <c r="H797" s="85" t="n"/>
      <c r="I797" s="83" t="n">
        <v>0.28</v>
      </c>
      <c r="J797" s="83" t="n">
        <v>0.04</v>
      </c>
      <c r="K797" s="83" t="n">
        <v>1.81</v>
      </c>
      <c r="L797" s="83" t="n">
        <v>8.27</v>
      </c>
      <c r="M797" s="63" t="n">
        <v>800</v>
      </c>
      <c r="N797" s="63" t="n">
        <f aca="false" ca="false" dt2D="false" dtr="false" t="normal">F797*M797/1000</f>
        <v>4</v>
      </c>
    </row>
    <row outlineLevel="0" r="798">
      <c r="A798" s="83" t="n"/>
      <c r="B798" s="84" t="n"/>
      <c r="C798" s="84" t="n"/>
      <c r="D798" s="84" t="n"/>
      <c r="E798" s="83" t="s">
        <v>64</v>
      </c>
      <c r="F798" s="83" t="n">
        <v>5</v>
      </c>
      <c r="G798" s="83" t="n">
        <v>5</v>
      </c>
      <c r="H798" s="85" t="n"/>
      <c r="I798" s="83" t="n">
        <v>0.14</v>
      </c>
      <c r="J798" s="83" t="n">
        <v>1</v>
      </c>
      <c r="K798" s="83" t="n">
        <v>0.16</v>
      </c>
      <c r="L798" s="83" t="n">
        <v>10.3</v>
      </c>
      <c r="M798" s="63" t="n">
        <v>190</v>
      </c>
      <c r="N798" s="63" t="n">
        <f aca="false" ca="false" dt2D="false" dtr="false" t="normal">F798*M798/1000</f>
        <v>0.95</v>
      </c>
    </row>
    <row outlineLevel="0" r="799">
      <c r="A799" s="83" t="n"/>
      <c r="B799" s="84" t="n"/>
      <c r="C799" s="84" t="n"/>
      <c r="D799" s="84" t="n"/>
      <c r="E799" s="83" t="s">
        <v>30</v>
      </c>
      <c r="F799" s="83" t="n">
        <v>0.5</v>
      </c>
      <c r="G799" s="83" t="n">
        <v>0.5</v>
      </c>
      <c r="H799" s="85" t="n"/>
      <c r="I799" s="83" t="s">
        <v>29</v>
      </c>
      <c r="J799" s="83" t="s">
        <v>29</v>
      </c>
      <c r="K799" s="83" t="s">
        <v>29</v>
      </c>
      <c r="L799" s="83" t="s">
        <v>29</v>
      </c>
      <c r="M799" s="63" t="n">
        <v>16</v>
      </c>
      <c r="N799" s="63" t="n">
        <f aca="false" ca="false" dt2D="false" dtr="false" t="normal">F799*M799/1000</f>
        <v>0.008</v>
      </c>
    </row>
    <row outlineLevel="0" r="800">
      <c r="A800" s="83" t="n"/>
      <c r="B800" s="84" t="n"/>
      <c r="C800" s="84" t="n"/>
      <c r="D800" s="84" t="n"/>
      <c r="E800" s="83" t="s">
        <v>107</v>
      </c>
      <c r="F800" s="83" t="n">
        <v>10</v>
      </c>
      <c r="G800" s="83" t="n">
        <v>10</v>
      </c>
      <c r="H800" s="85" t="n"/>
      <c r="I800" s="83" t="n">
        <v>0.08</v>
      </c>
      <c r="J800" s="83" t="n">
        <v>7.25</v>
      </c>
      <c r="K800" s="83" t="n">
        <v>0.26</v>
      </c>
      <c r="L800" s="83" t="n">
        <v>66.1</v>
      </c>
      <c r="M800" s="63" t="n">
        <v>670</v>
      </c>
      <c r="N800" s="63" t="n">
        <f aca="false" ca="false" dt2D="false" dtr="false" t="normal">F800*M800/1000</f>
        <v>6.7</v>
      </c>
    </row>
    <row outlineLevel="0" r="801">
      <c r="A801" s="83" t="n"/>
      <c r="B801" s="84" t="n"/>
      <c r="C801" s="84" t="n"/>
      <c r="D801" s="84" t="n"/>
      <c r="E801" s="83" t="s">
        <v>108</v>
      </c>
      <c r="F801" s="83" t="n">
        <v>46</v>
      </c>
      <c r="G801" s="83" t="n">
        <v>28</v>
      </c>
      <c r="H801" s="85" t="n"/>
      <c r="I801" s="83" t="n">
        <v>0.18</v>
      </c>
      <c r="J801" s="83" t="n">
        <v>0.16</v>
      </c>
      <c r="K801" s="83" t="n">
        <v>4.1</v>
      </c>
      <c r="L801" s="83" t="n">
        <v>18.22</v>
      </c>
      <c r="M801" s="63" t="n">
        <v>100</v>
      </c>
      <c r="N801" s="63" t="n">
        <f aca="false" ca="false" dt2D="false" dtr="false" t="normal">F801*M801/1000</f>
        <v>4.6</v>
      </c>
    </row>
    <row customHeight="true" ht="11.25" outlineLevel="0" r="802">
      <c r="A802" s="83" t="n"/>
      <c r="B802" s="84" t="s">
        <v>111</v>
      </c>
      <c r="C802" s="84" t="n"/>
      <c r="D802" s="84" t="n"/>
      <c r="E802" s="83" t="s">
        <v>112</v>
      </c>
      <c r="F802" s="83" t="n">
        <v>4</v>
      </c>
      <c r="G802" s="83" t="n"/>
      <c r="H802" s="85" t="n"/>
      <c r="I802" s="83" t="n">
        <v>0.54</v>
      </c>
      <c r="J802" s="83" t="n">
        <v>2.16</v>
      </c>
      <c r="K802" s="83" t="n">
        <v>0.74</v>
      </c>
      <c r="L802" s="83" t="n">
        <v>24.42</v>
      </c>
      <c r="M802" s="63" t="n">
        <v>500</v>
      </c>
      <c r="N802" s="63" t="n">
        <f aca="false" ca="false" dt2D="false" dtr="false" t="normal">F802*M802/1000</f>
        <v>2</v>
      </c>
    </row>
    <row outlineLevel="0" r="803">
      <c r="A803" s="83" t="s">
        <v>113</v>
      </c>
      <c r="B803" s="202" t="s"/>
      <c r="C803" s="84" t="n"/>
      <c r="D803" s="84" t="n"/>
      <c r="E803" s="83" t="s">
        <v>114</v>
      </c>
      <c r="F803" s="83" t="n">
        <v>100</v>
      </c>
      <c r="G803" s="83" t="n"/>
      <c r="H803" s="85" t="n"/>
      <c r="I803" s="83" t="n">
        <v>2.82</v>
      </c>
      <c r="J803" s="83" t="n">
        <v>3.2</v>
      </c>
      <c r="K803" s="83" t="n">
        <v>4.73</v>
      </c>
      <c r="L803" s="83" t="n">
        <v>58</v>
      </c>
      <c r="M803" s="63" t="n">
        <v>65</v>
      </c>
      <c r="N803" s="63" t="n">
        <f aca="false" ca="false" dt2D="false" dtr="false" t="normal">F803*M803/1000</f>
        <v>6.5</v>
      </c>
    </row>
    <row outlineLevel="0" r="804">
      <c r="A804" s="83" t="n"/>
      <c r="B804" s="87" t="s"/>
      <c r="C804" s="84" t="n">
        <v>200</v>
      </c>
      <c r="D804" s="84" t="n">
        <v>200</v>
      </c>
      <c r="E804" s="83" t="s">
        <v>28</v>
      </c>
      <c r="F804" s="83" t="n">
        <v>11.1</v>
      </c>
      <c r="G804" s="83" t="n"/>
      <c r="H804" s="85" t="n"/>
      <c r="I804" s="83" t="s">
        <v>29</v>
      </c>
      <c r="J804" s="83" t="s">
        <v>29</v>
      </c>
      <c r="K804" s="83" t="n">
        <v>11.088</v>
      </c>
      <c r="L804" s="83" t="n">
        <v>42.67</v>
      </c>
      <c r="M804" s="63" t="n">
        <v>80</v>
      </c>
      <c r="N804" s="63" t="n">
        <f aca="false" ca="false" dt2D="false" dtr="false" t="normal">F804*M804/1000</f>
        <v>0.888</v>
      </c>
    </row>
    <row customHeight="true" ht="14.25" outlineLevel="0" r="805">
      <c r="A805" s="83" t="n"/>
      <c r="B805" s="84" t="s">
        <v>37</v>
      </c>
      <c r="C805" s="84" t="n">
        <v>70</v>
      </c>
      <c r="D805" s="84" t="n">
        <v>90</v>
      </c>
      <c r="E805" s="83" t="s">
        <v>38</v>
      </c>
      <c r="F805" s="83" t="n">
        <v>80</v>
      </c>
      <c r="G805" s="83" t="n">
        <v>80</v>
      </c>
      <c r="H805" s="85" t="n"/>
      <c r="I805" s="83" t="n">
        <v>6.96</v>
      </c>
      <c r="J805" s="83" t="n">
        <v>1.2</v>
      </c>
      <c r="K805" s="83" t="n">
        <v>32.96</v>
      </c>
      <c r="L805" s="83" t="n">
        <v>181</v>
      </c>
      <c r="M805" s="63" t="n">
        <v>60</v>
      </c>
      <c r="N805" s="63" t="n">
        <f aca="false" ca="false" dt2D="false" dtr="false" t="normal">F805*M805/1000</f>
        <v>4.8</v>
      </c>
    </row>
    <row outlineLevel="0" r="806">
      <c r="A806" s="83" t="n"/>
      <c r="B806" s="87" t="s"/>
      <c r="C806" s="84" t="n">
        <v>10</v>
      </c>
      <c r="D806" s="84" t="n">
        <v>10</v>
      </c>
      <c r="E806" s="83" t="s">
        <v>39</v>
      </c>
      <c r="F806" s="83" t="n">
        <v>10</v>
      </c>
      <c r="G806" s="83" t="n"/>
      <c r="H806" s="85" t="n"/>
      <c r="I806" s="83" t="n">
        <v>2.68</v>
      </c>
      <c r="J806" s="83" t="n">
        <v>2.57</v>
      </c>
      <c r="K806" s="83" t="s">
        <v>29</v>
      </c>
      <c r="L806" s="83" t="n">
        <v>33.79</v>
      </c>
      <c r="M806" s="63" t="n">
        <v>650</v>
      </c>
      <c r="N806" s="63" t="n">
        <f aca="false" ca="false" dt2D="false" dtr="false" t="normal">F806*M806/1000</f>
        <v>6.5</v>
      </c>
    </row>
    <row outlineLevel="0" r="807">
      <c r="A807" s="83" t="n"/>
      <c r="B807" s="84" t="n"/>
      <c r="C807" s="84" t="n">
        <v>10</v>
      </c>
      <c r="D807" s="84" t="n">
        <v>10</v>
      </c>
      <c r="E807" s="83" t="s">
        <v>40</v>
      </c>
      <c r="F807" s="83" t="n">
        <v>10</v>
      </c>
      <c r="G807" s="83" t="n"/>
      <c r="H807" s="85" t="n"/>
      <c r="I807" s="83" t="n">
        <v>0.08</v>
      </c>
      <c r="J807" s="83" t="n">
        <v>7.25</v>
      </c>
      <c r="K807" s="83" t="n">
        <v>0.26</v>
      </c>
      <c r="L807" s="83" t="n">
        <v>66.1</v>
      </c>
      <c r="M807" s="63" t="n">
        <v>670</v>
      </c>
      <c r="N807" s="63" t="n">
        <f aca="false" ca="false" dt2D="false" dtr="false" t="normal">F807*M807/1000</f>
        <v>6.7</v>
      </c>
    </row>
    <row ht="22.5" outlineLevel="0" r="808">
      <c r="A808" s="83" t="n"/>
      <c r="B808" s="89" t="s">
        <v>115</v>
      </c>
      <c r="C808" s="89" t="n">
        <v>120</v>
      </c>
      <c r="D808" s="89" t="n">
        <v>120</v>
      </c>
      <c r="E808" s="88" t="s">
        <v>116</v>
      </c>
      <c r="F808" s="88" t="n">
        <v>120</v>
      </c>
      <c r="G808" s="88" t="n">
        <v>120</v>
      </c>
      <c r="H808" s="88" t="n">
        <v>120</v>
      </c>
      <c r="I808" s="88" t="n">
        <v>1.8</v>
      </c>
      <c r="J808" s="88" t="n">
        <v>0.084</v>
      </c>
      <c r="K808" s="88" t="n">
        <v>17.2</v>
      </c>
      <c r="L808" s="191" t="n">
        <v>74.76</v>
      </c>
      <c r="M808" s="63" t="n">
        <v>170</v>
      </c>
      <c r="N808" s="63" t="n">
        <f aca="false" ca="false" dt2D="false" dtr="false" t="normal">F808*M808/1000</f>
        <v>20.4</v>
      </c>
    </row>
    <row outlineLevel="0" r="809">
      <c r="A809" s="83" t="s">
        <v>45</v>
      </c>
      <c r="B809" s="84" t="s">
        <v>390</v>
      </c>
      <c r="C809" s="84" t="n">
        <v>100</v>
      </c>
      <c r="D809" s="84" t="n">
        <v>100</v>
      </c>
      <c r="E809" s="83" t="s">
        <v>390</v>
      </c>
      <c r="F809" s="83" t="n">
        <v>200</v>
      </c>
      <c r="G809" s="83" t="n">
        <v>100</v>
      </c>
      <c r="H809" s="85" t="n">
        <v>100</v>
      </c>
      <c r="I809" s="83" t="n"/>
      <c r="J809" s="86" t="n"/>
      <c r="K809" s="86" t="n">
        <v>18.2</v>
      </c>
      <c r="L809" s="86" t="n">
        <v>75</v>
      </c>
      <c r="M809" s="63" t="n">
        <v>80</v>
      </c>
      <c r="N809" s="63" t="n">
        <f aca="false" ca="false" dt2D="false" dtr="false" t="normal">F809*M809/1000</f>
        <v>16</v>
      </c>
    </row>
    <row customHeight="true" ht="11.25" outlineLevel="0" r="810">
      <c r="A810" s="119" t="s">
        <v>47</v>
      </c>
      <c r="B810" s="120" t="s"/>
      <c r="C810" s="145" t="n"/>
      <c r="D810" s="145" t="n"/>
      <c r="E810" s="83" t="n"/>
      <c r="F810" s="83" t="n"/>
      <c r="G810" s="83" t="n"/>
      <c r="H810" s="85" t="n"/>
      <c r="I810" s="86" t="e">
        <f aca="false" ca="false" dt2D="false" dtr="false" t="normal">I809+I808+#REF!+#REF!+#REF!</f>
        <v>#REF!</v>
      </c>
      <c r="J810" s="86" t="e">
        <f aca="false" ca="false" dt2D="false" dtr="false" t="normal">J809+J808+#REF!+#REF!+#REF!</f>
        <v>#REF!</v>
      </c>
      <c r="K810" s="86" t="e">
        <f aca="false" ca="false" dt2D="false" dtr="false" t="normal">K809+K808+#REF!+#REF!+#REF!</f>
        <v>#REF!</v>
      </c>
      <c r="L810" s="86" t="e">
        <f aca="false" ca="false" dt2D="false" dtr="false" t="normal">L809+L808+#REF!+#REF!+#REF!</f>
        <v>#REF!</v>
      </c>
      <c r="M810" s="86" t="n"/>
      <c r="N810" s="79" t="n">
        <f aca="false" ca="false" dt2D="false" dtr="false" t="normal">SUM(N793:N809)</f>
        <v>113.382</v>
      </c>
    </row>
    <row outlineLevel="0" r="811">
      <c r="A811" s="83" t="s">
        <v>48</v>
      </c>
      <c r="B811" s="84" t="n"/>
      <c r="C811" s="84" t="n"/>
      <c r="D811" s="84" t="n"/>
      <c r="E811" s="83" t="n"/>
      <c r="F811" s="83" t="n"/>
      <c r="G811" s="83" t="n"/>
      <c r="H811" s="85" t="n"/>
      <c r="I811" s="83" t="n"/>
      <c r="J811" s="83" t="n"/>
      <c r="K811" s="83" t="n"/>
      <c r="L811" s="86" t="n"/>
      <c r="M811" s="63" t="n"/>
      <c r="N811" s="63" t="n"/>
    </row>
    <row customHeight="true" ht="11.25" outlineLevel="0" r="812">
      <c r="A812" s="83" t="n"/>
      <c r="B812" s="84" t="s">
        <v>118</v>
      </c>
      <c r="C812" s="84" t="n"/>
      <c r="D812" s="84" t="n"/>
      <c r="E812" s="83" t="s">
        <v>119</v>
      </c>
      <c r="F812" s="83" t="n">
        <v>86.67</v>
      </c>
      <c r="G812" s="83" t="s">
        <v>120</v>
      </c>
      <c r="H812" s="85" t="n"/>
      <c r="I812" s="83" t="n">
        <v>1.3</v>
      </c>
      <c r="J812" s="83" t="n">
        <v>0.69</v>
      </c>
      <c r="K812" s="83" t="n">
        <v>7</v>
      </c>
      <c r="L812" s="83" t="n">
        <v>29.12</v>
      </c>
      <c r="M812" s="63" t="n">
        <v>35</v>
      </c>
      <c r="N812" s="63" t="n">
        <f aca="false" ca="false" dt2D="false" dtr="false" t="normal">F812*M812/1000</f>
        <v>3.03345</v>
      </c>
    </row>
    <row outlineLevel="0" r="813">
      <c r="A813" s="83" t="s">
        <v>121</v>
      </c>
      <c r="B813" s="87" t="s"/>
      <c r="C813" s="84" t="n">
        <v>80</v>
      </c>
      <c r="D813" s="84" t="n">
        <v>120</v>
      </c>
      <c r="E813" s="83" t="s">
        <v>69</v>
      </c>
      <c r="F813" s="83" t="n">
        <v>5</v>
      </c>
      <c r="G813" s="83" t="n">
        <v>5</v>
      </c>
      <c r="H813" s="85" t="n"/>
      <c r="I813" s="83" t="n"/>
      <c r="J813" s="83" t="n">
        <v>6.99</v>
      </c>
      <c r="K813" s="83" t="n"/>
      <c r="L813" s="83" t="n">
        <v>62.93</v>
      </c>
      <c r="M813" s="63" t="n">
        <v>140</v>
      </c>
      <c r="N813" s="63" t="n">
        <f aca="false" ca="false" dt2D="false" dtr="false" t="normal">F813*M813/1000</f>
        <v>0.7</v>
      </c>
    </row>
    <row outlineLevel="0" r="814">
      <c r="A814" s="83" t="n"/>
      <c r="B814" s="84" t="n"/>
      <c r="C814" s="84" t="n"/>
      <c r="D814" s="84" t="n"/>
      <c r="E814" s="83" t="s">
        <v>53</v>
      </c>
      <c r="F814" s="83" t="n">
        <v>30</v>
      </c>
      <c r="G814" s="83" t="n">
        <v>26.4</v>
      </c>
      <c r="H814" s="85" t="n"/>
      <c r="I814" s="83" t="n">
        <v>0.12</v>
      </c>
      <c r="J814" s="83" t="n">
        <v>0.105</v>
      </c>
      <c r="K814" s="83" t="n">
        <v>2.58</v>
      </c>
      <c r="L814" s="83" t="n">
        <v>11.88</v>
      </c>
      <c r="M814" s="63" t="n">
        <v>100</v>
      </c>
      <c r="N814" s="63" t="n">
        <f aca="false" ca="false" dt2D="false" dtr="false" t="normal">F814*M814/1000</f>
        <v>3</v>
      </c>
    </row>
    <row outlineLevel="0" r="815">
      <c r="A815" s="83" t="n"/>
      <c r="B815" s="84" t="n"/>
      <c r="C815" s="84" t="n"/>
      <c r="D815" s="84" t="n"/>
      <c r="E815" s="83" t="s">
        <v>28</v>
      </c>
      <c r="F815" s="83" t="n">
        <v>3</v>
      </c>
      <c r="G815" s="83" t="n">
        <v>3</v>
      </c>
      <c r="H815" s="85" t="n"/>
      <c r="I815" s="83" t="n"/>
      <c r="J815" s="83" t="n"/>
      <c r="K815" s="83" t="n">
        <v>2.99</v>
      </c>
      <c r="L815" s="83" t="n">
        <v>11.38</v>
      </c>
      <c r="M815" s="63" t="n">
        <v>80</v>
      </c>
      <c r="N815" s="63" t="n">
        <f aca="false" ca="false" dt2D="false" dtr="false" t="normal">F815*M815/1000</f>
        <v>0.24</v>
      </c>
    </row>
    <row outlineLevel="0" r="816">
      <c r="A816" s="83" t="s">
        <v>122</v>
      </c>
      <c r="B816" s="243" t="s">
        <v>123</v>
      </c>
      <c r="C816" s="243" t="n"/>
      <c r="D816" s="243" t="n"/>
      <c r="E816" s="83" t="s">
        <v>59</v>
      </c>
      <c r="F816" s="83" t="n">
        <v>66.7</v>
      </c>
      <c r="G816" s="83" t="n">
        <v>48</v>
      </c>
      <c r="H816" s="85" t="n"/>
      <c r="I816" s="83" t="n">
        <v>1.33</v>
      </c>
      <c r="J816" s="83" t="n">
        <v>0.19</v>
      </c>
      <c r="K816" s="83" t="n">
        <v>8.2</v>
      </c>
      <c r="L816" s="83" t="n">
        <v>38.42</v>
      </c>
      <c r="M816" s="63" t="n">
        <v>35</v>
      </c>
      <c r="N816" s="63" t="n">
        <f aca="false" ca="false" dt2D="false" dtr="false" t="normal">F816*M816/1000</f>
        <v>2.3345</v>
      </c>
    </row>
    <row outlineLevel="0" r="817">
      <c r="A817" s="83" t="n"/>
      <c r="B817" s="244" t="n"/>
      <c r="C817" s="244" t="s">
        <v>58</v>
      </c>
      <c r="D817" s="244" t="s">
        <v>58</v>
      </c>
      <c r="E817" s="83" t="s">
        <v>124</v>
      </c>
      <c r="F817" s="83" t="n">
        <v>20.5</v>
      </c>
      <c r="G817" s="83" t="n">
        <v>20</v>
      </c>
      <c r="H817" s="85" t="n"/>
      <c r="I817" s="83" t="n">
        <v>4.6</v>
      </c>
      <c r="J817" s="83" t="n">
        <v>0.3</v>
      </c>
      <c r="K817" s="83" t="n">
        <v>10.2</v>
      </c>
      <c r="L817" s="83" t="n">
        <v>62.8</v>
      </c>
      <c r="M817" s="63" t="n">
        <v>34</v>
      </c>
      <c r="N817" s="63" t="n">
        <f aca="false" ca="false" dt2D="false" dtr="false" t="normal">F817*M817/1000</f>
        <v>0.697</v>
      </c>
    </row>
    <row outlineLevel="0" r="818">
      <c r="A818" s="83" t="n"/>
      <c r="B818" s="245" t="n"/>
      <c r="C818" s="245" t="n"/>
      <c r="D818" s="245" t="n"/>
      <c r="E818" s="83" t="s">
        <v>60</v>
      </c>
      <c r="F818" s="83" t="n">
        <v>12</v>
      </c>
      <c r="G818" s="83" t="n">
        <v>10.8</v>
      </c>
      <c r="H818" s="85" t="n"/>
      <c r="I818" s="83" t="n">
        <v>0.168</v>
      </c>
      <c r="J818" s="83" t="n">
        <v>0.9</v>
      </c>
      <c r="K818" s="83" t="n">
        <v>0.81</v>
      </c>
      <c r="L818" s="83" t="n">
        <v>4.13</v>
      </c>
      <c r="M818" s="63" t="n">
        <v>40</v>
      </c>
      <c r="N818" s="63" t="n">
        <f aca="false" ca="false" dt2D="false" dtr="false" t="normal">F818*M818/1000</f>
        <v>0.48</v>
      </c>
    </row>
    <row outlineLevel="0" r="819">
      <c r="A819" s="83" t="n"/>
      <c r="B819" s="224" t="n"/>
      <c r="C819" s="224" t="n"/>
      <c r="D819" s="224" t="n"/>
      <c r="E819" s="83" t="s">
        <v>51</v>
      </c>
      <c r="F819" s="83" t="n">
        <v>12.5</v>
      </c>
      <c r="G819" s="83" t="n">
        <v>10.8</v>
      </c>
      <c r="H819" s="85" t="n"/>
      <c r="I819" s="83" t="n">
        <v>0.16</v>
      </c>
      <c r="J819" s="83" t="n">
        <v>0.01</v>
      </c>
      <c r="K819" s="83" t="n">
        <v>0.84</v>
      </c>
      <c r="L819" s="83" t="n">
        <v>3.4</v>
      </c>
      <c r="M819" s="63" t="n">
        <v>45</v>
      </c>
      <c r="N819" s="63" t="n">
        <f aca="false" ca="false" dt2D="false" dtr="false" t="normal">F819*M819/1000</f>
        <v>0.5625</v>
      </c>
    </row>
    <row outlineLevel="0" r="820">
      <c r="A820" s="83" t="n"/>
      <c r="B820" s="84" t="n"/>
      <c r="C820" s="84" t="n"/>
      <c r="D820" s="84" t="n"/>
      <c r="E820" s="83" t="s">
        <v>31</v>
      </c>
      <c r="F820" s="83" t="n">
        <v>5</v>
      </c>
      <c r="G820" s="83" t="n">
        <v>5</v>
      </c>
      <c r="H820" s="85" t="n"/>
      <c r="I820" s="83" t="n">
        <v>0.04</v>
      </c>
      <c r="J820" s="83" t="n">
        <v>3.63</v>
      </c>
      <c r="K820" s="83" t="n">
        <v>0.13</v>
      </c>
      <c r="L820" s="83" t="n">
        <v>33.05</v>
      </c>
      <c r="M820" s="63" t="n">
        <v>670</v>
      </c>
      <c r="N820" s="63" t="n">
        <f aca="false" ca="false" dt2D="false" dtr="false" t="normal">F820*M820/1000</f>
        <v>3.35</v>
      </c>
    </row>
    <row outlineLevel="0" r="821">
      <c r="A821" s="83" t="n"/>
      <c r="B821" s="84" t="n"/>
      <c r="C821" s="84" t="n"/>
      <c r="D821" s="84" t="n"/>
      <c r="E821" s="83" t="s">
        <v>30</v>
      </c>
      <c r="F821" s="83" t="n">
        <v>1</v>
      </c>
      <c r="G821" s="83" t="n"/>
      <c r="H821" s="85" t="n"/>
      <c r="I821" s="83" t="s">
        <v>29</v>
      </c>
      <c r="J821" s="83" t="s">
        <v>29</v>
      </c>
      <c r="K821" s="83" t="s">
        <v>29</v>
      </c>
      <c r="L821" s="83" t="s">
        <v>29</v>
      </c>
      <c r="M821" s="63" t="n">
        <v>16</v>
      </c>
      <c r="N821" s="63" t="n">
        <f aca="false" ca="false" dt2D="false" dtr="false" t="normal">F821*M821/1000</f>
        <v>0.016</v>
      </c>
    </row>
    <row outlineLevel="0" r="822">
      <c r="A822" s="83" t="n"/>
      <c r="B822" s="84" t="n"/>
      <c r="C822" s="84" t="n"/>
      <c r="D822" s="84" t="n"/>
      <c r="E822" s="83" t="s">
        <v>125</v>
      </c>
      <c r="F822" s="83" t="n">
        <v>40</v>
      </c>
      <c r="G822" s="83" t="n">
        <v>40</v>
      </c>
      <c r="H822" s="85" t="n"/>
      <c r="I822" s="83" t="n">
        <v>7.4</v>
      </c>
      <c r="J822" s="83" t="n">
        <v>6.48</v>
      </c>
      <c r="K822" s="83" t="s">
        <v>29</v>
      </c>
      <c r="L822" s="83" t="n">
        <v>88.29</v>
      </c>
      <c r="M822" s="63" t="n">
        <v>440</v>
      </c>
      <c r="N822" s="63" t="n">
        <f aca="false" ca="false" dt2D="false" dtr="false" t="normal">F822*M822/1000</f>
        <v>17.6</v>
      </c>
    </row>
    <row outlineLevel="0" r="823">
      <c r="A823" s="83" t="s">
        <v>126</v>
      </c>
      <c r="B823" s="84" t="s">
        <v>127</v>
      </c>
      <c r="C823" s="84" t="n">
        <v>50</v>
      </c>
      <c r="D823" s="84" t="n">
        <v>50</v>
      </c>
      <c r="E823" s="83" t="s">
        <v>67</v>
      </c>
      <c r="F823" s="83" t="n">
        <v>110</v>
      </c>
      <c r="G823" s="83" t="n">
        <v>79.8</v>
      </c>
      <c r="H823" s="85" t="n"/>
      <c r="I823" s="83" t="n">
        <v>16.69</v>
      </c>
      <c r="J823" s="83" t="n">
        <v>12.9</v>
      </c>
      <c r="K823" s="83" t="s">
        <v>29</v>
      </c>
      <c r="L823" s="83" t="n">
        <v>165.5</v>
      </c>
      <c r="M823" s="63" t="n">
        <v>440</v>
      </c>
      <c r="N823" s="63" t="n">
        <f aca="false" ca="false" dt2D="false" dtr="false" t="normal">F823*M823/1000</f>
        <v>48.4</v>
      </c>
    </row>
    <row outlineLevel="0" r="824">
      <c r="A824" s="83" t="n"/>
      <c r="B824" s="84" t="n"/>
      <c r="C824" s="84" t="n"/>
      <c r="D824" s="84" t="n"/>
      <c r="E824" s="83" t="s">
        <v>60</v>
      </c>
      <c r="F824" s="83" t="n">
        <v>29</v>
      </c>
      <c r="G824" s="83" t="n">
        <v>24.36</v>
      </c>
      <c r="H824" s="85" t="n"/>
      <c r="I824" s="83" t="n">
        <v>0.4</v>
      </c>
      <c r="J824" s="83" t="s">
        <v>29</v>
      </c>
      <c r="K824" s="83" t="n">
        <v>2.39</v>
      </c>
      <c r="L824" s="83" t="n">
        <v>9.98</v>
      </c>
      <c r="M824" s="63" t="n">
        <v>40</v>
      </c>
      <c r="N824" s="63" t="n">
        <f aca="false" ca="false" dt2D="false" dtr="false" t="normal">F824*M824/1000</f>
        <v>1.16</v>
      </c>
    </row>
    <row outlineLevel="0" r="825">
      <c r="A825" s="83" t="n"/>
      <c r="B825" s="84" t="n"/>
      <c r="C825" s="84" t="n"/>
      <c r="D825" s="84" t="n"/>
      <c r="E825" s="83" t="s">
        <v>31</v>
      </c>
      <c r="F825" s="83" t="n">
        <v>7</v>
      </c>
      <c r="G825" s="83" t="n">
        <v>7</v>
      </c>
      <c r="H825" s="85" t="n"/>
      <c r="I825" s="83" t="n">
        <v>0.06</v>
      </c>
      <c r="J825" s="83" t="n">
        <v>5.08</v>
      </c>
      <c r="K825" s="83" t="n">
        <v>0.18</v>
      </c>
      <c r="L825" s="83" t="n">
        <v>46.27</v>
      </c>
      <c r="M825" s="63" t="n">
        <v>670</v>
      </c>
      <c r="N825" s="63" t="n">
        <f aca="false" ca="false" dt2D="false" dtr="false" t="normal">F825*M825/1000</f>
        <v>4.69</v>
      </c>
    </row>
    <row outlineLevel="0" r="826">
      <c r="A826" s="83" t="n"/>
      <c r="B826" s="224" t="n"/>
      <c r="C826" s="224" t="n"/>
      <c r="D826" s="224" t="n"/>
      <c r="E826" s="83" t="s">
        <v>88</v>
      </c>
      <c r="F826" s="83" t="n">
        <v>4</v>
      </c>
      <c r="G826" s="83" t="n">
        <v>4</v>
      </c>
      <c r="H826" s="85" t="n"/>
      <c r="I826" s="83" t="n">
        <v>0.41</v>
      </c>
      <c r="J826" s="83" t="n">
        <v>0.04</v>
      </c>
      <c r="K826" s="83" t="n">
        <v>2.71</v>
      </c>
      <c r="L826" s="83" t="n">
        <v>13.08</v>
      </c>
      <c r="M826" s="63" t="n">
        <v>40</v>
      </c>
      <c r="N826" s="63" t="n">
        <f aca="false" ca="false" dt2D="false" dtr="false" t="normal">F826*M826/1000</f>
        <v>0.16</v>
      </c>
    </row>
    <row outlineLevel="0" r="827">
      <c r="A827" s="83" t="n"/>
      <c r="B827" s="84" t="n"/>
      <c r="C827" s="84" t="n"/>
      <c r="D827" s="84" t="n"/>
      <c r="E827" s="83" t="s">
        <v>128</v>
      </c>
      <c r="F827" s="83" t="n">
        <v>20</v>
      </c>
      <c r="G827" s="83" t="n">
        <v>20</v>
      </c>
      <c r="H827" s="85" t="n"/>
      <c r="I827" s="83" t="n">
        <v>0.56</v>
      </c>
      <c r="J827" s="83" t="n">
        <v>4</v>
      </c>
      <c r="K827" s="83" t="n">
        <v>0.64</v>
      </c>
      <c r="L827" s="83" t="n">
        <v>41.2</v>
      </c>
      <c r="M827" s="63" t="n">
        <v>190</v>
      </c>
      <c r="N827" s="63" t="n">
        <f aca="false" ca="false" dt2D="false" dtr="false" t="normal">F827*M827/1000</f>
        <v>3.8</v>
      </c>
    </row>
    <row outlineLevel="0" r="828">
      <c r="A828" s="83" t="n"/>
      <c r="B828" s="84" t="n"/>
      <c r="C828" s="84" t="n"/>
      <c r="D828" s="84" t="n"/>
      <c r="E828" s="83" t="s">
        <v>392</v>
      </c>
      <c r="F828" s="83" t="n">
        <v>3</v>
      </c>
      <c r="G828" s="83" t="n">
        <v>3</v>
      </c>
      <c r="H828" s="85" t="n"/>
      <c r="I828" s="83" t="n">
        <v>0.1</v>
      </c>
      <c r="J828" s="83" t="s">
        <v>29</v>
      </c>
      <c r="K828" s="83" t="n">
        <v>0.37</v>
      </c>
      <c r="L828" s="83" t="n">
        <v>2.04</v>
      </c>
      <c r="M828" s="63" t="n">
        <v>175</v>
      </c>
      <c r="N828" s="63" t="n">
        <f aca="false" ca="false" dt2D="false" dtr="false" t="normal">F828*M828/1000</f>
        <v>0.525</v>
      </c>
    </row>
    <row outlineLevel="0" r="829">
      <c r="A829" s="83" t="n"/>
      <c r="B829" s="84" t="n"/>
      <c r="C829" s="84" t="n"/>
      <c r="D829" s="84" t="n"/>
      <c r="E829" s="83" t="s">
        <v>30</v>
      </c>
      <c r="F829" s="83" t="n">
        <v>1</v>
      </c>
      <c r="G829" s="83" t="n">
        <v>1</v>
      </c>
      <c r="H829" s="85" t="n"/>
      <c r="I829" s="83" t="s">
        <v>29</v>
      </c>
      <c r="J829" s="83" t="s">
        <v>29</v>
      </c>
      <c r="K829" s="83" t="s">
        <v>29</v>
      </c>
      <c r="L829" s="83" t="s">
        <v>29</v>
      </c>
      <c r="M829" s="63" t="n">
        <v>16</v>
      </c>
      <c r="N829" s="63" t="n">
        <f aca="false" ca="false" dt2D="false" dtr="false" t="normal">F829*M829/1000</f>
        <v>0.016</v>
      </c>
    </row>
    <row customHeight="true" ht="11.25" outlineLevel="0" r="830">
      <c r="A830" s="83" t="s">
        <v>130</v>
      </c>
      <c r="B830" s="85" t="s">
        <v>131</v>
      </c>
      <c r="C830" s="141" t="n"/>
      <c r="D830" s="141" t="n"/>
      <c r="E830" s="83" t="s">
        <v>132</v>
      </c>
      <c r="F830" s="83" t="n">
        <v>47.6</v>
      </c>
      <c r="G830" s="83" t="n">
        <v>47.12</v>
      </c>
      <c r="H830" s="85" t="n"/>
      <c r="I830" s="83" t="n">
        <v>5.99</v>
      </c>
      <c r="J830" s="83" t="n">
        <v>1.55</v>
      </c>
      <c r="K830" s="83" t="n">
        <v>29.76</v>
      </c>
      <c r="L830" s="83" t="n">
        <v>157.9</v>
      </c>
      <c r="M830" s="63" t="n">
        <v>100</v>
      </c>
      <c r="N830" s="63" t="n">
        <f aca="false" ca="false" dt2D="false" dtr="false" t="normal">F830*M830/1000</f>
        <v>4.76</v>
      </c>
    </row>
    <row outlineLevel="0" r="831">
      <c r="A831" s="83" t="n"/>
      <c r="B831" s="142" t="s"/>
      <c r="C831" s="143" t="n">
        <v>100</v>
      </c>
      <c r="D831" s="143" t="n">
        <v>120</v>
      </c>
      <c r="E831" s="83" t="s">
        <v>31</v>
      </c>
      <c r="F831" s="83" t="n">
        <v>5</v>
      </c>
      <c r="G831" s="83" t="n"/>
      <c r="H831" s="85" t="n"/>
      <c r="I831" s="83" t="n">
        <v>0.04</v>
      </c>
      <c r="J831" s="83" t="n">
        <v>3.63</v>
      </c>
      <c r="K831" s="83" t="n">
        <v>0.13</v>
      </c>
      <c r="L831" s="83" t="n">
        <v>33.05</v>
      </c>
      <c r="M831" s="63" t="n">
        <v>670</v>
      </c>
      <c r="N831" s="63" t="n">
        <f aca="false" ca="false" dt2D="false" dtr="false" t="normal">F831*M831/1000</f>
        <v>3.35</v>
      </c>
    </row>
    <row outlineLevel="0" r="832">
      <c r="A832" s="83" t="n"/>
      <c r="B832" s="84" t="n"/>
      <c r="C832" s="84" t="n"/>
      <c r="D832" s="84" t="n"/>
      <c r="E832" s="83" t="s">
        <v>30</v>
      </c>
      <c r="F832" s="83" t="n">
        <v>1</v>
      </c>
      <c r="G832" s="83" t="n"/>
      <c r="H832" s="85" t="n"/>
      <c r="I832" s="83" t="s">
        <v>29</v>
      </c>
      <c r="J832" s="83" t="s">
        <v>29</v>
      </c>
      <c r="K832" s="83" t="n"/>
      <c r="L832" s="83" t="n"/>
      <c r="M832" s="63" t="n">
        <v>16</v>
      </c>
      <c r="N832" s="63" t="n">
        <f aca="false" ca="false" dt2D="false" dtr="false" t="normal">F832*M832/1000</f>
        <v>0.016</v>
      </c>
    </row>
    <row customHeight="true" ht="11.25" outlineLevel="0" r="833">
      <c r="A833" s="83" t="s">
        <v>133</v>
      </c>
      <c r="B833" s="84" t="s">
        <v>79</v>
      </c>
      <c r="C833" s="84" t="n"/>
      <c r="D833" s="84" t="n"/>
      <c r="E833" s="83" t="s">
        <v>134</v>
      </c>
      <c r="F833" s="83" t="n">
        <v>25</v>
      </c>
      <c r="G833" s="83" t="n">
        <v>25</v>
      </c>
      <c r="H833" s="85" t="n"/>
      <c r="I833" s="83" t="n">
        <v>2.6</v>
      </c>
      <c r="J833" s="83" t="s">
        <v>29</v>
      </c>
      <c r="K833" s="83" t="n">
        <v>9.2</v>
      </c>
      <c r="L833" s="83" t="n">
        <v>48.6</v>
      </c>
      <c r="M833" s="63" t="n">
        <v>148</v>
      </c>
      <c r="N833" s="63" t="n">
        <f aca="false" ca="false" dt2D="false" dtr="false" t="normal">F833*M833/1000</f>
        <v>3.7</v>
      </c>
    </row>
    <row outlineLevel="0" r="834">
      <c r="A834" s="83" t="n"/>
      <c r="B834" s="87" t="s"/>
      <c r="C834" s="84" t="n">
        <v>200</v>
      </c>
      <c r="D834" s="84" t="n">
        <v>200</v>
      </c>
      <c r="E834" s="83" t="s">
        <v>28</v>
      </c>
      <c r="F834" s="83" t="n">
        <v>20</v>
      </c>
      <c r="G834" s="83" t="n">
        <v>20</v>
      </c>
      <c r="H834" s="85" t="n"/>
      <c r="I834" s="83" t="s">
        <v>29</v>
      </c>
      <c r="J834" s="83" t="s">
        <v>29</v>
      </c>
      <c r="K834" s="83" t="n">
        <v>21.4</v>
      </c>
      <c r="L834" s="83" t="n">
        <v>85.6</v>
      </c>
      <c r="M834" s="63" t="n">
        <v>80</v>
      </c>
      <c r="N834" s="63" t="n">
        <f aca="false" ca="false" dt2D="false" dtr="false" t="normal">F834*M834/1000</f>
        <v>1.6</v>
      </c>
    </row>
    <row outlineLevel="0" r="835">
      <c r="A835" s="83" t="n"/>
      <c r="B835" s="84" t="s">
        <v>81</v>
      </c>
      <c r="C835" s="84" t="s">
        <v>82</v>
      </c>
      <c r="D835" s="84" t="s">
        <v>83</v>
      </c>
      <c r="E835" s="104" t="s">
        <v>84</v>
      </c>
      <c r="F835" s="104" t="n">
        <v>40</v>
      </c>
      <c r="G835" s="104" t="n">
        <v>40</v>
      </c>
      <c r="H835" s="88" t="n">
        <v>40</v>
      </c>
      <c r="I835" s="83" t="n">
        <v>3.48</v>
      </c>
      <c r="J835" s="83" t="n">
        <v>0.6</v>
      </c>
      <c r="K835" s="83" t="n">
        <v>16</v>
      </c>
      <c r="L835" s="83" t="n">
        <v>83.6</v>
      </c>
      <c r="M835" s="63" t="n">
        <v>60</v>
      </c>
      <c r="N835" s="63" t="n">
        <f aca="false" ca="false" dt2D="false" dtr="false" t="normal">F835*M835/1000</f>
        <v>2.4</v>
      </c>
    </row>
    <row outlineLevel="0" r="836">
      <c r="A836" s="83" t="n"/>
      <c r="B836" s="224" t="n"/>
      <c r="C836" s="224" t="n"/>
      <c r="D836" s="224" t="n"/>
      <c r="E836" s="83" t="s">
        <v>85</v>
      </c>
      <c r="F836" s="83" t="n">
        <v>80</v>
      </c>
      <c r="G836" s="83" t="n">
        <v>80</v>
      </c>
      <c r="H836" s="85" t="n">
        <v>80</v>
      </c>
      <c r="I836" s="83" t="n">
        <v>5.28</v>
      </c>
      <c r="J836" s="83" t="n">
        <v>0.96</v>
      </c>
      <c r="K836" s="83" t="n">
        <v>28.24</v>
      </c>
      <c r="L836" s="83" t="n">
        <v>144.8</v>
      </c>
      <c r="M836" s="63" t="n">
        <v>51</v>
      </c>
      <c r="N836" s="63" t="n">
        <f aca="false" ca="false" dt2D="false" dtr="false" t="normal">F836*M836/1000</f>
        <v>4.08</v>
      </c>
    </row>
    <row customHeight="true" ht="24" outlineLevel="0" r="837">
      <c r="A837" s="105" t="s">
        <v>173</v>
      </c>
      <c r="B837" s="318" t="s">
        <v>174</v>
      </c>
      <c r="C837" s="318" t="n"/>
      <c r="D837" s="318" t="n"/>
      <c r="E837" s="107" t="s">
        <v>73</v>
      </c>
      <c r="F837" s="108" t="n">
        <v>30</v>
      </c>
      <c r="G837" s="108" t="n"/>
      <c r="H837" s="108" t="n"/>
      <c r="I837" s="108" t="n">
        <v>3.39</v>
      </c>
      <c r="J837" s="108" t="n">
        <v>0.53</v>
      </c>
      <c r="K837" s="108" t="n">
        <v>21.26</v>
      </c>
      <c r="L837" s="108" t="s">
        <v>29</v>
      </c>
      <c r="M837" s="110" t="n">
        <v>40</v>
      </c>
      <c r="N837" s="63" t="n">
        <f aca="false" ca="false" dt2D="false" dtr="false" t="normal">F837*M837/1000</f>
        <v>1.2</v>
      </c>
    </row>
    <row outlineLevel="0" r="838">
      <c r="A838" s="112" t="s"/>
      <c r="B838" s="352" t="n"/>
      <c r="C838" s="352" t="n">
        <v>110</v>
      </c>
      <c r="D838" s="352" t="n">
        <v>110</v>
      </c>
      <c r="E838" s="107" t="s">
        <v>28</v>
      </c>
      <c r="F838" s="108" t="n">
        <v>1.5</v>
      </c>
      <c r="G838" s="108" t="n"/>
      <c r="H838" s="108" t="n"/>
      <c r="I838" s="108" t="s">
        <v>29</v>
      </c>
      <c r="J838" s="108" t="s">
        <v>29</v>
      </c>
      <c r="K838" s="108" t="n">
        <v>1.49</v>
      </c>
      <c r="L838" s="108" t="s">
        <v>29</v>
      </c>
      <c r="M838" s="110" t="n">
        <v>80</v>
      </c>
      <c r="N838" s="63" t="n">
        <f aca="false" ca="false" dt2D="false" dtr="false" t="normal">F838*M838/1000</f>
        <v>0.12</v>
      </c>
    </row>
    <row outlineLevel="0" r="839">
      <c r="A839" s="105" t="n"/>
      <c r="B839" s="353" t="n"/>
      <c r="C839" s="353" t="n"/>
      <c r="D839" s="353" t="n"/>
      <c r="E839" s="107" t="s">
        <v>31</v>
      </c>
      <c r="F839" s="108" t="n">
        <v>5</v>
      </c>
      <c r="G839" s="108" t="n"/>
      <c r="H839" s="108" t="n"/>
      <c r="I839" s="108" t="n">
        <v>0.65</v>
      </c>
      <c r="J839" s="108" t="n">
        <v>3.62</v>
      </c>
      <c r="K839" s="108" t="n">
        <v>0.45</v>
      </c>
      <c r="L839" s="108" t="n"/>
      <c r="M839" s="110" t="n">
        <v>670</v>
      </c>
      <c r="N839" s="63" t="n">
        <f aca="false" ca="false" dt2D="false" dtr="false" t="normal">F839*M839/1000</f>
        <v>3.35</v>
      </c>
    </row>
    <row outlineLevel="0" r="840">
      <c r="A840" s="105" t="n"/>
      <c r="B840" s="107" t="n"/>
      <c r="C840" s="107" t="n"/>
      <c r="D840" s="107" t="n"/>
      <c r="E840" s="107" t="s">
        <v>104</v>
      </c>
      <c r="F840" s="108" t="n">
        <v>0.18</v>
      </c>
      <c r="G840" s="108" t="n">
        <v>3</v>
      </c>
      <c r="H840" s="108" t="n"/>
      <c r="I840" s="108" t="n">
        <v>0.36</v>
      </c>
      <c r="J840" s="108" t="n">
        <v>0.34</v>
      </c>
      <c r="K840" s="108" t="n">
        <v>0.02</v>
      </c>
      <c r="L840" s="108" t="s">
        <v>29</v>
      </c>
      <c r="M840" s="110" t="n">
        <v>12</v>
      </c>
      <c r="N840" s="63" t="n">
        <f aca="false" ca="false" dt2D="false" dtr="false" t="normal">F840*M840</f>
        <v>2.16</v>
      </c>
    </row>
    <row outlineLevel="0" r="841">
      <c r="A841" s="107" t="n"/>
      <c r="B841" s="107" t="n"/>
      <c r="C841" s="107" t="n"/>
      <c r="D841" s="107" t="n"/>
      <c r="E841" s="107" t="s">
        <v>139</v>
      </c>
      <c r="F841" s="108" t="n">
        <v>1</v>
      </c>
      <c r="G841" s="108" t="n"/>
      <c r="H841" s="108" t="n"/>
      <c r="I841" s="108" t="s">
        <v>29</v>
      </c>
      <c r="J841" s="108" t="s">
        <v>29</v>
      </c>
      <c r="K841" s="108" t="s">
        <v>29</v>
      </c>
      <c r="L841" s="108" t="s">
        <v>29</v>
      </c>
      <c r="M841" s="110" t="n">
        <v>400</v>
      </c>
      <c r="N841" s="63" t="n">
        <f aca="false" ca="false" dt2D="false" dtr="false" t="normal">F841*M841/1000</f>
        <v>0.4</v>
      </c>
    </row>
    <row outlineLevel="0" r="842">
      <c r="A842" s="107" t="n"/>
      <c r="B842" s="107" t="n"/>
      <c r="C842" s="107" t="n"/>
      <c r="D842" s="107" t="n"/>
      <c r="E842" s="107" t="s">
        <v>30</v>
      </c>
      <c r="F842" s="108" t="n">
        <v>0.25</v>
      </c>
      <c r="G842" s="108" t="n"/>
      <c r="H842" s="108" t="n"/>
      <c r="I842" s="108" t="s">
        <v>29</v>
      </c>
      <c r="J842" s="108" t="s">
        <v>29</v>
      </c>
      <c r="K842" s="108" t="s">
        <v>29</v>
      </c>
      <c r="L842" s="108" t="n">
        <v>62.93</v>
      </c>
      <c r="M842" s="110" t="n">
        <v>16</v>
      </c>
      <c r="N842" s="63" t="n">
        <f aca="false" ca="false" dt2D="false" dtr="false" t="normal">F842*M842/1000</f>
        <v>0.004</v>
      </c>
    </row>
    <row outlineLevel="0" r="843">
      <c r="A843" s="107" t="n"/>
      <c r="B843" s="107" t="n"/>
      <c r="C843" s="107" t="n"/>
      <c r="D843" s="107" t="n"/>
      <c r="E843" s="107" t="s">
        <v>91</v>
      </c>
      <c r="F843" s="108" t="n">
        <v>0.024</v>
      </c>
      <c r="G843" s="108" t="n">
        <v>1</v>
      </c>
      <c r="H843" s="108" t="n"/>
      <c r="I843" s="108" t="s">
        <v>29</v>
      </c>
      <c r="J843" s="108" t="s">
        <v>29</v>
      </c>
      <c r="K843" s="108" t="s">
        <v>29</v>
      </c>
      <c r="L843" s="108" t="n">
        <v>52.48</v>
      </c>
      <c r="M843" s="110" t="n">
        <v>12</v>
      </c>
      <c r="N843" s="63" t="n">
        <f aca="false" ca="false" dt2D="false" dtr="false" t="normal">F843*M843</f>
        <v>0.288</v>
      </c>
    </row>
    <row outlineLevel="0" r="844">
      <c r="A844" s="107" t="n"/>
      <c r="B844" s="107" t="n"/>
      <c r="C844" s="107" t="n"/>
      <c r="D844" s="107" t="n"/>
      <c r="E844" s="107" t="s">
        <v>177</v>
      </c>
      <c r="F844" s="108" t="n">
        <v>0.7</v>
      </c>
      <c r="G844" s="108" t="n"/>
      <c r="H844" s="108" t="n"/>
      <c r="I844" s="108" t="s">
        <v>29</v>
      </c>
      <c r="J844" s="108" t="n">
        <v>6.99</v>
      </c>
      <c r="K844" s="108" t="s">
        <v>29</v>
      </c>
      <c r="L844" s="108" t="n">
        <v>9.06</v>
      </c>
      <c r="M844" s="110" t="n">
        <v>140</v>
      </c>
      <c r="N844" s="63" t="n">
        <f aca="false" ca="false" dt2D="false" dtr="false" t="normal">F844*M844/1000</f>
        <v>0.098</v>
      </c>
    </row>
    <row outlineLevel="0" r="845">
      <c r="A845" s="107" t="n"/>
      <c r="B845" s="107" t="n"/>
      <c r="C845" s="107" t="n"/>
      <c r="D845" s="107" t="n"/>
      <c r="E845" s="107" t="s">
        <v>59</v>
      </c>
      <c r="F845" s="108" t="n">
        <v>108</v>
      </c>
      <c r="G845" s="108" t="n"/>
      <c r="H845" s="108" t="n"/>
      <c r="I845" s="108" t="n">
        <v>1.28</v>
      </c>
      <c r="J845" s="108" t="n">
        <v>0.26</v>
      </c>
      <c r="K845" s="108" t="n">
        <v>10.43</v>
      </c>
      <c r="L845" s="108" t="n">
        <v>375.43</v>
      </c>
      <c r="M845" s="110" t="n">
        <v>35</v>
      </c>
      <c r="N845" s="63" t="n">
        <f aca="false" ca="false" dt2D="false" dtr="false" t="normal">F845*M845/1000</f>
        <v>3.78</v>
      </c>
    </row>
    <row outlineLevel="0" r="846">
      <c r="A846" s="107" t="n"/>
      <c r="B846" s="107" t="n"/>
      <c r="C846" s="107" t="n"/>
      <c r="D846" s="107" t="n"/>
      <c r="E846" s="107" t="s">
        <v>104</v>
      </c>
      <c r="F846" s="108" t="n">
        <v>0.252</v>
      </c>
      <c r="G846" s="108" t="s">
        <v>178</v>
      </c>
      <c r="H846" s="108" t="n"/>
      <c r="I846" s="108" t="n">
        <v>1.59</v>
      </c>
      <c r="J846" s="108" t="n">
        <v>1.28</v>
      </c>
      <c r="K846" s="108" t="n">
        <v>0.076</v>
      </c>
      <c r="L846" s="110" t="n">
        <v>17.07</v>
      </c>
      <c r="M846" s="110" t="n">
        <v>12</v>
      </c>
      <c r="N846" s="63" t="n">
        <f aca="false" ca="false" dt2D="false" dtr="false" t="normal">F846*M846</f>
        <v>3.024</v>
      </c>
    </row>
    <row customHeight="true" ht="11.25" outlineLevel="0" r="847">
      <c r="A847" s="107" t="n"/>
      <c r="B847" s="107" t="n"/>
      <c r="C847" s="107" t="n"/>
      <c r="D847" s="107" t="n"/>
      <c r="E847" s="107" t="s">
        <v>31</v>
      </c>
      <c r="F847" s="108" t="n">
        <v>7.5</v>
      </c>
      <c r="G847" s="108" t="n"/>
      <c r="H847" s="108" t="n"/>
      <c r="I847" s="108" t="n">
        <v>0.06</v>
      </c>
      <c r="J847" s="108" t="n">
        <v>5.43</v>
      </c>
      <c r="K847" s="108" t="n">
        <v>0.06</v>
      </c>
      <c r="L847" s="110" t="n">
        <v>49.8</v>
      </c>
      <c r="M847" s="110" t="n">
        <v>670</v>
      </c>
      <c r="N847" s="63" t="n">
        <f aca="false" ca="false" dt2D="false" dtr="false" t="normal">F847*M847/1000</f>
        <v>5.025</v>
      </c>
    </row>
    <row outlineLevel="0" r="848">
      <c r="A848" s="83" t="n"/>
      <c r="B848" s="84" t="s">
        <v>404</v>
      </c>
      <c r="C848" s="84" t="n">
        <v>100</v>
      </c>
      <c r="D848" s="84" t="n">
        <v>100</v>
      </c>
      <c r="E848" s="83" t="s">
        <v>430</v>
      </c>
      <c r="F848" s="83" t="n">
        <v>100</v>
      </c>
      <c r="G848" s="83" t="n">
        <v>100</v>
      </c>
      <c r="H848" s="85" t="n"/>
      <c r="I848" s="83" t="n">
        <v>0.2</v>
      </c>
      <c r="J848" s="83" t="n">
        <v>5.4</v>
      </c>
      <c r="K848" s="83" t="n">
        <v>32</v>
      </c>
      <c r="L848" s="83" t="n">
        <v>144</v>
      </c>
      <c r="M848" s="63" t="n">
        <v>500</v>
      </c>
      <c r="N848" s="63" t="n">
        <f aca="false" ca="false" dt2D="false" dtr="false" t="normal">F848*M848/1000</f>
        <v>50</v>
      </c>
    </row>
    <row customHeight="true" ht="11.25" outlineLevel="0" r="849">
      <c r="A849" s="121" t="s">
        <v>140</v>
      </c>
      <c r="B849" s="226" t="s"/>
      <c r="C849" s="227" t="n"/>
      <c r="D849" s="227" t="n"/>
      <c r="E849" s="86" t="n"/>
      <c r="F849" s="86" t="n"/>
      <c r="G849" s="86" t="n"/>
      <c r="H849" s="121" t="n"/>
      <c r="I849" s="122" t="e">
        <f aca="false" ca="false" dt2D="false" dtr="false" t="normal">I848+#REF!+#REF!+#REF!+#REF!+#REF!+#REF!+#REF!</f>
        <v>#REF!</v>
      </c>
      <c r="J849" s="122" t="e">
        <f aca="false" ca="false" dt2D="false" dtr="false" t="normal">J848+#REF!+#REF!+#REF!+#REF!+#REF!+#REF!+#REF!</f>
        <v>#REF!</v>
      </c>
      <c r="K849" s="122" t="e">
        <f aca="false" ca="false" dt2D="false" dtr="false" t="normal">K848+#REF!+#REF!+#REF!+#REF!+#REF!+#REF!+#REF!</f>
        <v>#REF!</v>
      </c>
      <c r="L849" s="122" t="e">
        <f aca="false" ca="false" dt2D="false" dtr="false" t="normal">L848+#REF!+#REF!+#REF!+#REF!+#REF!+#REF!+#REF!</f>
        <v>#REF!</v>
      </c>
      <c r="M849" s="86" t="n"/>
      <c r="N849" s="79" t="n">
        <f aca="false" ca="false" dt2D="false" dtr="false" t="normal">SUM(N812:N848)</f>
        <v>180.11945</v>
      </c>
    </row>
    <row customHeight="true" ht="11.25" outlineLevel="0" r="850">
      <c r="A850" s="282" t="s">
        <v>97</v>
      </c>
      <c r="B850" s="283" t="s"/>
      <c r="C850" s="284" t="n"/>
      <c r="D850" s="284" t="n"/>
      <c r="E850" s="285" t="n"/>
      <c r="F850" s="285" t="n"/>
      <c r="G850" s="285" t="n"/>
      <c r="H850" s="286" t="n"/>
      <c r="I850" s="293" t="e">
        <f aca="false" ca="false" dt2D="false" dtr="false" t="normal">I849+I810</f>
        <v>#REF!</v>
      </c>
      <c r="J850" s="293" t="e">
        <f aca="false" ca="false" dt2D="false" dtr="false" t="normal">J849+J810</f>
        <v>#REF!</v>
      </c>
      <c r="K850" s="293" t="e">
        <f aca="false" ca="false" dt2D="false" dtr="false" t="normal">K849+K810</f>
        <v>#REF!</v>
      </c>
      <c r="L850" s="293" t="e">
        <f aca="false" ca="false" dt2D="false" dtr="false" t="normal">L849+L810</f>
        <v>#REF!</v>
      </c>
      <c r="M850" s="293" t="n"/>
      <c r="N850" s="289" t="n">
        <f aca="false" ca="false" dt2D="false" dtr="false" t="normal">N849+N810</f>
        <v>293.50145</v>
      </c>
    </row>
    <row ht="21" outlineLevel="0" r="851">
      <c r="A851" s="121" t="s">
        <v>4</v>
      </c>
      <c r="B851" s="119" t="s">
        <v>5</v>
      </c>
      <c r="C851" s="119" t="n"/>
      <c r="D851" s="119" t="n"/>
      <c r="E851" s="121" t="s">
        <v>8</v>
      </c>
      <c r="F851" s="121" t="s">
        <v>9</v>
      </c>
      <c r="G851" s="121" t="s">
        <v>10</v>
      </c>
      <c r="H851" s="121" t="s">
        <v>11</v>
      </c>
      <c r="I851" s="121" t="s">
        <v>12</v>
      </c>
      <c r="J851" s="121" t="s">
        <v>13</v>
      </c>
      <c r="K851" s="121" t="s">
        <v>14</v>
      </c>
      <c r="L851" s="121" t="s">
        <v>15</v>
      </c>
      <c r="M851" s="63" t="s">
        <v>16</v>
      </c>
      <c r="N851" s="63" t="n"/>
    </row>
    <row customHeight="true" ht="16.5" outlineLevel="0" r="852">
      <c r="A852" s="313" t="s">
        <v>370</v>
      </c>
      <c r="B852" s="314" t="s"/>
      <c r="C852" s="258" t="n"/>
      <c r="D852" s="258" t="n"/>
      <c r="E852" s="104" t="n"/>
      <c r="F852" s="104" t="n"/>
      <c r="G852" s="104" t="n"/>
      <c r="H852" s="88" t="n"/>
      <c r="I852" s="207" t="n"/>
      <c r="J852" s="207" t="n"/>
      <c r="K852" s="207" t="n"/>
      <c r="L852" s="207" t="n"/>
      <c r="M852" s="63" t="n"/>
      <c r="N852" s="63" t="n"/>
    </row>
    <row customHeight="true" ht="11.25" outlineLevel="0" r="853">
      <c r="A853" s="187" t="s">
        <v>21</v>
      </c>
      <c r="B853" s="188" t="s"/>
      <c r="C853" s="187" t="n"/>
      <c r="D853" s="187" t="n"/>
      <c r="E853" s="88" t="n"/>
      <c r="F853" s="88" t="n"/>
      <c r="G853" s="88" t="n"/>
      <c r="H853" s="88" t="n"/>
      <c r="I853" s="88" t="n"/>
      <c r="J853" s="88" t="n"/>
      <c r="K853" s="88" t="n"/>
      <c r="L853" s="88" t="n"/>
      <c r="M853" s="63" t="n"/>
      <c r="N853" s="63" t="n"/>
    </row>
    <row customHeight="true" ht="22.5" outlineLevel="0" r="854">
      <c r="A854" s="88" t="s">
        <v>236</v>
      </c>
      <c r="B854" s="89" t="s">
        <v>237</v>
      </c>
      <c r="C854" s="89" t="n"/>
      <c r="D854" s="89" t="n"/>
      <c r="E854" s="88" t="s">
        <v>239</v>
      </c>
      <c r="F854" s="88" t="n">
        <v>13</v>
      </c>
      <c r="G854" s="88" t="n">
        <v>12</v>
      </c>
      <c r="H854" s="88" t="n"/>
      <c r="I854" s="88" t="n">
        <v>3.64</v>
      </c>
      <c r="J854" s="88" t="n">
        <v>3.6</v>
      </c>
      <c r="K854" s="88" t="n"/>
      <c r="L854" s="88" t="n">
        <v>47.31</v>
      </c>
      <c r="M854" s="63" t="n">
        <v>650</v>
      </c>
      <c r="N854" s="63" t="n">
        <f aca="false" ca="false" dt2D="false" dtr="false" t="normal">F854*M854/1000</f>
        <v>8.45</v>
      </c>
    </row>
    <row outlineLevel="0" r="855">
      <c r="A855" s="88" t="n"/>
      <c r="B855" s="91" t="s"/>
      <c r="C855" s="89" t="n"/>
      <c r="D855" s="89" t="n"/>
      <c r="E855" s="88" t="s">
        <v>104</v>
      </c>
      <c r="F855" s="259" t="n">
        <v>1.56</v>
      </c>
      <c r="G855" s="88" t="n">
        <v>55.55</v>
      </c>
      <c r="H855" s="88" t="n"/>
      <c r="I855" s="88" t="n">
        <v>8.26</v>
      </c>
      <c r="J855" s="88" t="n">
        <v>6.5</v>
      </c>
      <c r="K855" s="88" t="n">
        <v>0.395</v>
      </c>
      <c r="L855" s="88" t="n">
        <v>88.78</v>
      </c>
      <c r="M855" s="63" t="n">
        <v>12</v>
      </c>
      <c r="N855" s="63" t="n">
        <f aca="false" ca="false" dt2D="false" dtr="false" t="normal">F855*M855</f>
        <v>18.72</v>
      </c>
    </row>
    <row outlineLevel="0" r="856">
      <c r="A856" s="88" t="n"/>
      <c r="B856" s="89" t="n"/>
      <c r="C856" s="89" t="n"/>
      <c r="D856" s="89" t="n"/>
      <c r="E856" s="83" t="s">
        <v>27</v>
      </c>
      <c r="F856" s="88" t="n">
        <v>25</v>
      </c>
      <c r="G856" s="88" t="n">
        <v>25</v>
      </c>
      <c r="H856" s="88" t="n"/>
      <c r="I856" s="88" t="n">
        <v>2.37</v>
      </c>
      <c r="J856" s="88" t="n">
        <v>2.71</v>
      </c>
      <c r="K856" s="88" t="n">
        <v>3.98</v>
      </c>
      <c r="L856" s="88" t="n">
        <v>49.13</v>
      </c>
      <c r="M856" s="63" t="n">
        <v>65</v>
      </c>
      <c r="N856" s="63" t="n">
        <f aca="false" ca="false" dt2D="false" dtr="false" t="normal">F856*M856/1000</f>
        <v>1.625</v>
      </c>
    </row>
    <row outlineLevel="0" r="857">
      <c r="A857" s="88" t="n"/>
      <c r="B857" s="89" t="n"/>
      <c r="C857" s="89" t="n"/>
      <c r="D857" s="89" t="n"/>
      <c r="E857" s="88" t="s">
        <v>240</v>
      </c>
      <c r="F857" s="88" t="n">
        <v>0.25</v>
      </c>
      <c r="G857" s="88" t="n">
        <v>0.25</v>
      </c>
      <c r="H857" s="88" t="n"/>
      <c r="I857" s="88" t="n"/>
      <c r="J857" s="88" t="n"/>
      <c r="K857" s="88" t="n"/>
      <c r="L857" s="88" t="n"/>
      <c r="M857" s="63" t="n">
        <v>16</v>
      </c>
      <c r="N857" s="63" t="n">
        <f aca="false" ca="false" dt2D="false" dtr="false" t="normal">F857*M857/1000</f>
        <v>0.004</v>
      </c>
    </row>
    <row outlineLevel="0" r="858">
      <c r="A858" s="88" t="n"/>
      <c r="B858" s="89" t="n"/>
      <c r="C858" s="89" t="s">
        <v>238</v>
      </c>
      <c r="D858" s="89" t="s">
        <v>238</v>
      </c>
      <c r="E858" s="88" t="s">
        <v>40</v>
      </c>
      <c r="F858" s="88" t="n">
        <v>7</v>
      </c>
      <c r="G858" s="88" t="n">
        <v>4</v>
      </c>
      <c r="H858" s="88" t="n"/>
      <c r="I858" s="88" t="n">
        <v>0.03</v>
      </c>
      <c r="J858" s="88" t="n">
        <v>2.9</v>
      </c>
      <c r="K858" s="88" t="n">
        <v>26.44</v>
      </c>
      <c r="L858" s="88" t="n">
        <v>25.88</v>
      </c>
      <c r="M858" s="63" t="n">
        <v>670</v>
      </c>
      <c r="N858" s="63" t="n">
        <f aca="false" ca="false" dt2D="false" dtr="false" t="normal">F858*M858/1000</f>
        <v>4.69</v>
      </c>
    </row>
    <row customHeight="true" ht="11.25" outlineLevel="0" r="859">
      <c r="A859" s="83" t="s">
        <v>211</v>
      </c>
      <c r="B859" s="85" t="s">
        <v>453</v>
      </c>
      <c r="C859" s="85" t="n"/>
      <c r="D859" s="85" t="n"/>
      <c r="E859" s="83" t="s">
        <v>73</v>
      </c>
      <c r="F859" s="83" t="n">
        <v>24.4</v>
      </c>
      <c r="G859" s="83" t="n"/>
      <c r="H859" s="85" t="n"/>
      <c r="I859" s="83" t="n">
        <v>3.78</v>
      </c>
      <c r="J859" s="83" t="n">
        <v>0.4</v>
      </c>
      <c r="K859" s="83" t="n">
        <v>26.32</v>
      </c>
      <c r="L859" s="83" t="n">
        <v>122.6</v>
      </c>
      <c r="M859" s="216" t="n">
        <v>40</v>
      </c>
      <c r="N859" s="63" t="n">
        <f aca="false" ca="false" dt2D="false" dtr="false" t="normal">F859*M859/1000</f>
        <v>0.976</v>
      </c>
    </row>
    <row outlineLevel="0" r="860">
      <c r="A860" s="83" t="n"/>
      <c r="B860" s="142" t="s"/>
      <c r="C860" s="85" t="n"/>
      <c r="D860" s="85" t="n"/>
      <c r="E860" s="83" t="s">
        <v>28</v>
      </c>
      <c r="F860" s="83" t="n">
        <v>1.7</v>
      </c>
      <c r="G860" s="83" t="n"/>
      <c r="H860" s="85" t="n"/>
      <c r="I860" s="83" t="s">
        <v>29</v>
      </c>
      <c r="J860" s="83" t="s">
        <v>29</v>
      </c>
      <c r="K860" s="83" t="n">
        <v>2.54</v>
      </c>
      <c r="L860" s="83" t="n">
        <v>9.6</v>
      </c>
      <c r="M860" s="216" t="n">
        <v>80</v>
      </c>
      <c r="N860" s="63" t="n">
        <f aca="false" ca="false" dt2D="false" dtr="false" t="normal">F860*M860/1000</f>
        <v>0.136</v>
      </c>
    </row>
    <row outlineLevel="0" r="861">
      <c r="A861" s="83" t="n"/>
      <c r="B861" s="85" t="n"/>
      <c r="C861" s="85" t="n"/>
      <c r="D861" s="85" t="n"/>
      <c r="E861" s="83" t="s">
        <v>31</v>
      </c>
      <c r="F861" s="83" t="n">
        <v>0.7</v>
      </c>
      <c r="G861" s="83" t="n"/>
      <c r="H861" s="85" t="n"/>
      <c r="I861" s="83" t="n">
        <v>0.01</v>
      </c>
      <c r="J861" s="83" t="n">
        <v>0.52</v>
      </c>
      <c r="K861" s="83" t="n">
        <v>0.018</v>
      </c>
      <c r="L861" s="83" t="n">
        <v>4.62</v>
      </c>
      <c r="M861" s="216" t="n">
        <v>670</v>
      </c>
      <c r="N861" s="63" t="n">
        <f aca="false" ca="false" dt2D="false" dtr="false" t="normal">F861*M861/1000</f>
        <v>0.469</v>
      </c>
    </row>
    <row outlineLevel="0" r="862">
      <c r="A862" s="83" t="n"/>
      <c r="B862" s="85" t="n"/>
      <c r="C862" s="85" t="n"/>
      <c r="D862" s="85" t="n"/>
      <c r="E862" s="83" t="s">
        <v>104</v>
      </c>
      <c r="F862" s="83" t="n">
        <v>0.96</v>
      </c>
      <c r="G862" s="83" t="n"/>
      <c r="H862" s="85" t="n"/>
      <c r="I862" s="83" t="n">
        <v>0.66</v>
      </c>
      <c r="J862" s="83" t="n">
        <v>0.52</v>
      </c>
      <c r="K862" s="83" t="n">
        <v>0.03</v>
      </c>
      <c r="L862" s="83" t="n">
        <v>7.1</v>
      </c>
      <c r="M862" s="63" t="n">
        <v>12</v>
      </c>
      <c r="N862" s="63" t="n">
        <f aca="false" ca="false" dt2D="false" dtr="false" t="normal">F862*M862</f>
        <v>11.52</v>
      </c>
    </row>
    <row outlineLevel="0" r="863">
      <c r="A863" s="83" t="n"/>
      <c r="B863" s="85" t="n"/>
      <c r="C863" s="85" t="n"/>
      <c r="D863" s="85" t="n"/>
      <c r="E863" s="83" t="s">
        <v>30</v>
      </c>
      <c r="F863" s="83" t="n">
        <v>0.4</v>
      </c>
      <c r="G863" s="83" t="n"/>
      <c r="H863" s="85" t="n"/>
      <c r="I863" s="83" t="s">
        <v>29</v>
      </c>
      <c r="J863" s="83" t="s">
        <v>29</v>
      </c>
      <c r="K863" s="83" t="s">
        <v>29</v>
      </c>
      <c r="L863" s="83" t="s">
        <v>29</v>
      </c>
      <c r="M863" s="216" t="n">
        <v>16</v>
      </c>
      <c r="N863" s="63" t="n">
        <f aca="false" ca="false" dt2D="false" dtr="false" t="normal">F863*M863/1000</f>
        <v>0.0064</v>
      </c>
    </row>
    <row outlineLevel="0" r="864">
      <c r="A864" s="83" t="n"/>
      <c r="B864" s="85" t="n"/>
      <c r="C864" s="85" t="n">
        <v>50</v>
      </c>
      <c r="D864" s="85" t="n">
        <v>50</v>
      </c>
      <c r="E864" s="83" t="s">
        <v>139</v>
      </c>
      <c r="F864" s="83" t="n">
        <v>0.7</v>
      </c>
      <c r="G864" s="83" t="n"/>
      <c r="H864" s="85" t="n"/>
      <c r="I864" s="83" t="s">
        <v>29</v>
      </c>
      <c r="J864" s="83" t="s">
        <v>29</v>
      </c>
      <c r="K864" s="83" t="s">
        <v>29</v>
      </c>
      <c r="L864" s="83" t="s">
        <v>29</v>
      </c>
      <c r="M864" s="216" t="n">
        <v>400</v>
      </c>
      <c r="N864" s="63" t="n">
        <f aca="false" ca="false" dt2D="false" dtr="false" t="normal">F864*M864/1000</f>
        <v>0.28</v>
      </c>
    </row>
    <row outlineLevel="0" r="865">
      <c r="A865" s="83" t="n"/>
      <c r="B865" s="85" t="n"/>
      <c r="C865" s="85" t="n"/>
      <c r="D865" s="85" t="n"/>
      <c r="E865" s="83" t="s">
        <v>136</v>
      </c>
      <c r="F865" s="83" t="n">
        <v>1.7</v>
      </c>
      <c r="G865" s="83" t="n"/>
      <c r="H865" s="85" t="n"/>
      <c r="I865" s="83" t="n">
        <v>0.17</v>
      </c>
      <c r="J865" s="83" t="n">
        <v>0.01</v>
      </c>
      <c r="K865" s="83" t="n">
        <v>1.17</v>
      </c>
      <c r="L865" s="83" t="n">
        <v>5.67</v>
      </c>
      <c r="M865" s="216" t="n">
        <v>40</v>
      </c>
      <c r="N865" s="63" t="n">
        <f aca="false" ca="false" dt2D="false" dtr="false" t="normal">F865*M865/1000</f>
        <v>0.068</v>
      </c>
    </row>
    <row outlineLevel="0" r="866">
      <c r="A866" s="83" t="n"/>
      <c r="B866" s="85" t="n"/>
      <c r="C866" s="85" t="n"/>
      <c r="D866" s="85" t="n"/>
      <c r="E866" s="83" t="s">
        <v>213</v>
      </c>
      <c r="F866" s="83" t="n">
        <v>0.25</v>
      </c>
      <c r="G866" s="83" t="n"/>
      <c r="H866" s="85" t="n"/>
      <c r="I866" s="83" t="n"/>
      <c r="J866" s="83" t="n">
        <v>0.25</v>
      </c>
      <c r="K866" s="83" t="n"/>
      <c r="L866" s="83" t="n">
        <v>2.25</v>
      </c>
      <c r="M866" s="216" t="n">
        <v>140</v>
      </c>
      <c r="N866" s="63" t="n">
        <f aca="false" ca="false" dt2D="false" dtr="false" t="normal">F866*M866/1000</f>
        <v>0.035</v>
      </c>
    </row>
    <row outlineLevel="0" r="867">
      <c r="A867" s="83" t="n"/>
      <c r="B867" s="85" t="n"/>
      <c r="C867" s="85" t="n"/>
      <c r="D867" s="85" t="n"/>
      <c r="E867" s="83" t="s">
        <v>214</v>
      </c>
      <c r="F867" s="83" t="n">
        <v>0.02</v>
      </c>
      <c r="G867" s="83" t="n"/>
      <c r="H867" s="85" t="n"/>
      <c r="I867" s="83" t="n">
        <v>0.11</v>
      </c>
      <c r="J867" s="83" t="n">
        <v>0.01</v>
      </c>
      <c r="K867" s="83" t="s">
        <v>29</v>
      </c>
      <c r="L867" s="83" t="n">
        <v>2.04</v>
      </c>
      <c r="M867" s="216" t="n">
        <v>12</v>
      </c>
      <c r="N867" s="63" t="n">
        <f aca="false" ca="false" dt2D="false" dtr="false" t="normal">F867*M867/1000</f>
        <v>0.00024</v>
      </c>
    </row>
    <row customHeight="true" ht="11.25" outlineLevel="0" r="868">
      <c r="A868" s="88" t="n"/>
      <c r="B868" s="141" t="s">
        <v>37</v>
      </c>
      <c r="C868" s="141" t="n">
        <v>70</v>
      </c>
      <c r="D868" s="141" t="n">
        <v>90</v>
      </c>
      <c r="E868" s="83" t="s">
        <v>38</v>
      </c>
      <c r="F868" s="83" t="n">
        <v>80</v>
      </c>
      <c r="G868" s="83" t="n">
        <v>80</v>
      </c>
      <c r="H868" s="85" t="n"/>
      <c r="I868" s="83" t="n">
        <v>6.96</v>
      </c>
      <c r="J868" s="83" t="n">
        <v>1.2</v>
      </c>
      <c r="K868" s="83" t="n">
        <v>32.96</v>
      </c>
      <c r="L868" s="83" t="n">
        <v>181</v>
      </c>
      <c r="M868" s="63" t="n">
        <v>60</v>
      </c>
      <c r="N868" s="63" t="n">
        <f aca="false" ca="false" dt2D="false" dtr="false" t="normal">F868*M868/1000</f>
        <v>4.8</v>
      </c>
    </row>
    <row outlineLevel="0" r="869">
      <c r="A869" s="88" t="n"/>
      <c r="B869" s="228" t="s"/>
      <c r="C869" s="229" t="n">
        <v>10</v>
      </c>
      <c r="D869" s="229" t="n">
        <v>10</v>
      </c>
      <c r="E869" s="83" t="s">
        <v>39</v>
      </c>
      <c r="F869" s="83" t="n">
        <v>10</v>
      </c>
      <c r="G869" s="83" t="n"/>
      <c r="H869" s="85" t="n"/>
      <c r="I869" s="83" t="n">
        <v>2.68</v>
      </c>
      <c r="J869" s="83" t="n">
        <v>2.57</v>
      </c>
      <c r="K869" s="83" t="s">
        <v>29</v>
      </c>
      <c r="L869" s="83" t="n">
        <v>33.79</v>
      </c>
      <c r="M869" s="63" t="n">
        <v>650</v>
      </c>
      <c r="N869" s="63" t="n">
        <f aca="false" ca="false" dt2D="false" dtr="false" t="normal">F869*M869/1000</f>
        <v>6.5</v>
      </c>
    </row>
    <row outlineLevel="0" r="870">
      <c r="A870" s="88" t="n"/>
      <c r="B870" s="143" t="n"/>
      <c r="C870" s="143" t="n">
        <v>10</v>
      </c>
      <c r="D870" s="143" t="n">
        <v>10</v>
      </c>
      <c r="E870" s="83" t="s">
        <v>40</v>
      </c>
      <c r="F870" s="83" t="n">
        <v>10</v>
      </c>
      <c r="G870" s="83" t="n"/>
      <c r="H870" s="85" t="n"/>
      <c r="I870" s="83" t="n">
        <v>0.08</v>
      </c>
      <c r="J870" s="83" t="n">
        <v>7.25</v>
      </c>
      <c r="K870" s="83" t="n">
        <v>0.26</v>
      </c>
      <c r="L870" s="83" t="n">
        <v>66.1</v>
      </c>
      <c r="M870" s="63" t="n">
        <v>670</v>
      </c>
      <c r="N870" s="63" t="n">
        <f aca="false" ca="false" dt2D="false" dtr="false" t="normal">F870*M870/1000</f>
        <v>6.7</v>
      </c>
    </row>
    <row outlineLevel="0" r="871">
      <c r="A871" s="88" t="s">
        <v>252</v>
      </c>
      <c r="B871" s="89" t="s">
        <v>439</v>
      </c>
      <c r="C871" s="90" t="n"/>
      <c r="D871" s="90" t="n"/>
      <c r="E871" s="88" t="s">
        <v>254</v>
      </c>
      <c r="F871" s="88" t="n">
        <v>1</v>
      </c>
      <c r="G871" s="88" t="n"/>
      <c r="H871" s="88" t="n"/>
      <c r="I871" s="88" t="n">
        <v>1</v>
      </c>
      <c r="J871" s="88" t="n"/>
      <c r="K871" s="88" t="s">
        <v>29</v>
      </c>
      <c r="L871" s="88" t="s">
        <v>29</v>
      </c>
      <c r="M871" s="63" t="n">
        <v>688</v>
      </c>
      <c r="N871" s="63" t="n">
        <f aca="false" ca="false" dt2D="false" dtr="false" t="normal">F871*M871/1000</f>
        <v>0.688</v>
      </c>
    </row>
    <row outlineLevel="0" r="872">
      <c r="A872" s="88" t="n"/>
      <c r="B872" s="91" t="s"/>
      <c r="C872" s="92" t="n">
        <v>200</v>
      </c>
      <c r="D872" s="92" t="n">
        <v>200</v>
      </c>
      <c r="E872" s="88" t="s">
        <v>52</v>
      </c>
      <c r="F872" s="88" t="n">
        <v>20</v>
      </c>
      <c r="G872" s="88" t="n"/>
      <c r="H872" s="88" t="n"/>
      <c r="I872" s="88" t="s">
        <v>29</v>
      </c>
      <c r="J872" s="88" t="n">
        <v>14.9</v>
      </c>
      <c r="K872" s="88" t="s">
        <v>29</v>
      </c>
      <c r="L872" s="88" t="n">
        <v>56.8</v>
      </c>
      <c r="M872" s="63" t="n">
        <v>80</v>
      </c>
      <c r="N872" s="63" t="n">
        <f aca="false" ca="false" dt2D="false" dtr="false" t="normal">F872*M872/1000</f>
        <v>1.6</v>
      </c>
    </row>
    <row ht="22.5" outlineLevel="0" r="873">
      <c r="A873" s="88" t="n"/>
      <c r="B873" s="89" t="s">
        <v>115</v>
      </c>
      <c r="C873" s="89" t="n">
        <v>120</v>
      </c>
      <c r="D873" s="89" t="n">
        <v>120</v>
      </c>
      <c r="E873" s="88" t="s">
        <v>255</v>
      </c>
      <c r="F873" s="88" t="n">
        <v>120</v>
      </c>
      <c r="G873" s="88" t="n">
        <v>120</v>
      </c>
      <c r="H873" s="88" t="n">
        <v>120</v>
      </c>
      <c r="I873" s="88" t="n">
        <v>0.96</v>
      </c>
      <c r="J873" s="88" t="n">
        <v>0.27</v>
      </c>
      <c r="K873" s="88" t="n">
        <v>7.19</v>
      </c>
      <c r="L873" s="192" t="n">
        <v>35.52</v>
      </c>
      <c r="M873" s="63" t="n">
        <v>280</v>
      </c>
      <c r="N873" s="63" t="n">
        <f aca="false" ca="false" dt2D="false" dtr="false" t="normal">F873*M873/1000</f>
        <v>33.6</v>
      </c>
    </row>
    <row outlineLevel="0" r="874">
      <c r="A874" s="83" t="s">
        <v>45</v>
      </c>
      <c r="B874" s="84" t="s">
        <v>390</v>
      </c>
      <c r="C874" s="84" t="n">
        <v>100</v>
      </c>
      <c r="D874" s="84" t="n">
        <v>100</v>
      </c>
      <c r="E874" s="83" t="s">
        <v>390</v>
      </c>
      <c r="F874" s="83" t="n">
        <v>200</v>
      </c>
      <c r="G874" s="83" t="n">
        <v>100</v>
      </c>
      <c r="H874" s="85" t="n">
        <v>100</v>
      </c>
      <c r="I874" s="83" t="n"/>
      <c r="J874" s="83" t="n"/>
      <c r="K874" s="83" t="n">
        <v>19</v>
      </c>
      <c r="L874" s="83" t="n">
        <v>75</v>
      </c>
      <c r="M874" s="63" t="n">
        <v>80</v>
      </c>
      <c r="N874" s="63" t="n">
        <f aca="false" ca="false" dt2D="false" dtr="false" t="normal">F874*M874/1000</f>
        <v>16</v>
      </c>
    </row>
    <row outlineLevel="0" r="875">
      <c r="A875" s="88" t="n"/>
      <c r="B875" s="200" t="s">
        <v>47</v>
      </c>
      <c r="C875" s="200" t="n"/>
      <c r="D875" s="200" t="n"/>
      <c r="E875" s="88" t="n"/>
      <c r="F875" s="88" t="n"/>
      <c r="G875" s="88" t="n"/>
      <c r="H875" s="88" t="n"/>
      <c r="I875" s="196" t="e">
        <f aca="false" ca="false" dt2D="false" dtr="false" t="normal">I874+I873+#REF!+#REF!+#REF!+#REF!</f>
        <v>#REF!</v>
      </c>
      <c r="J875" s="196" t="e">
        <f aca="false" ca="false" dt2D="false" dtr="false" t="normal">J874+J873+#REF!+#REF!+#REF!+#REF!</f>
        <v>#REF!</v>
      </c>
      <c r="K875" s="196" t="e">
        <f aca="false" ca="false" dt2D="false" dtr="false" t="normal">K874+K873+#REF!+#REF!+#REF!+#REF!</f>
        <v>#REF!</v>
      </c>
      <c r="L875" s="196" t="e">
        <f aca="false" ca="false" dt2D="false" dtr="false" t="normal">L874+L873+#REF!+#REF!+#REF!+#REF!</f>
        <v>#REF!</v>
      </c>
      <c r="M875" s="196" t="n"/>
      <c r="N875" s="355" t="n">
        <f aca="false" ca="false" dt2D="false" dtr="false" t="normal">SUM(N854:N874)</f>
        <v>116.86764</v>
      </c>
    </row>
    <row customHeight="true" ht="11.25" outlineLevel="0" r="876">
      <c r="A876" s="187" t="s">
        <v>48</v>
      </c>
      <c r="B876" s="188" t="s"/>
      <c r="C876" s="187" t="n"/>
      <c r="D876" s="187" t="n"/>
      <c r="E876" s="88" t="n"/>
      <c r="F876" s="88" t="n"/>
      <c r="G876" s="88" t="n"/>
      <c r="H876" s="88" t="n"/>
      <c r="I876" s="260" t="n"/>
      <c r="J876" s="260" t="n"/>
      <c r="K876" s="260" t="n"/>
      <c r="L876" s="260" t="n"/>
      <c r="M876" s="63" t="n"/>
      <c r="N876" s="79" t="n">
        <f aca="false" ca="false" dt2D="false" dtr="false" t="normal">F876*M876/1000</f>
        <v>0</v>
      </c>
    </row>
    <row customHeight="true" ht="11.25" outlineLevel="0" r="877">
      <c r="A877" s="88" t="s">
        <v>280</v>
      </c>
      <c r="B877" s="89" t="s">
        <v>281</v>
      </c>
      <c r="C877" s="90" t="n"/>
      <c r="D877" s="90" t="n"/>
      <c r="E877" s="88" t="s">
        <v>59</v>
      </c>
      <c r="F877" s="88" t="n">
        <v>116</v>
      </c>
      <c r="G877" s="88" t="n">
        <v>84</v>
      </c>
      <c r="H877" s="88" t="n"/>
      <c r="I877" s="191" t="n">
        <v>2.32</v>
      </c>
      <c r="J877" s="88" t="n">
        <v>0.33</v>
      </c>
      <c r="K877" s="88" t="n">
        <v>14.69</v>
      </c>
      <c r="L877" s="193" t="n">
        <v>66.82</v>
      </c>
      <c r="M877" s="63" t="n">
        <v>35</v>
      </c>
      <c r="N877" s="63" t="n">
        <f aca="false" ca="false" dt2D="false" dtr="false" t="normal">F877*M877/1000</f>
        <v>4.06</v>
      </c>
    </row>
    <row outlineLevel="0" r="878">
      <c r="A878" s="88" t="n"/>
      <c r="B878" s="194" t="s"/>
      <c r="C878" s="195" t="n">
        <v>80</v>
      </c>
      <c r="D878" s="195" t="n">
        <v>120</v>
      </c>
      <c r="E878" s="88" t="s">
        <v>60</v>
      </c>
      <c r="F878" s="88" t="n">
        <v>20.2</v>
      </c>
      <c r="G878" s="88" t="n">
        <v>17</v>
      </c>
      <c r="H878" s="88" t="n"/>
      <c r="I878" s="88" t="n">
        <v>0.34</v>
      </c>
      <c r="J878" s="88" t="s">
        <v>29</v>
      </c>
      <c r="K878" s="88" t="n">
        <v>8.26</v>
      </c>
      <c r="L878" s="193" t="n">
        <v>8.26</v>
      </c>
      <c r="M878" s="63" t="n">
        <v>40</v>
      </c>
      <c r="N878" s="63" t="n">
        <f aca="false" ca="false" dt2D="false" dtr="false" t="normal">F878*M878/1000</f>
        <v>0.808</v>
      </c>
    </row>
    <row outlineLevel="0" r="879">
      <c r="A879" s="88" t="n"/>
      <c r="B879" s="91" t="s"/>
      <c r="C879" s="92" t="n"/>
      <c r="D879" s="92" t="n"/>
      <c r="E879" s="88" t="s">
        <v>69</v>
      </c>
      <c r="F879" s="88" t="n">
        <v>10</v>
      </c>
      <c r="G879" s="88" t="n">
        <v>10</v>
      </c>
      <c r="H879" s="88" t="n"/>
      <c r="I879" s="88" t="s">
        <v>29</v>
      </c>
      <c r="J879" s="88" t="n">
        <v>9.98</v>
      </c>
      <c r="K879" s="88" t="s">
        <v>29</v>
      </c>
      <c r="L879" s="191" t="n">
        <v>89.9</v>
      </c>
      <c r="M879" s="63" t="n">
        <v>140</v>
      </c>
      <c r="N879" s="63" t="n">
        <f aca="false" ca="false" dt2D="false" dtr="false" t="normal">F879*M879/1000</f>
        <v>1.4</v>
      </c>
    </row>
    <row outlineLevel="0" r="880">
      <c r="A880" s="88" t="n"/>
      <c r="B880" s="89" t="n"/>
      <c r="C880" s="89" t="n"/>
      <c r="D880" s="89" t="n"/>
      <c r="E880" s="88" t="s">
        <v>30</v>
      </c>
      <c r="F880" s="88" t="n">
        <v>1</v>
      </c>
      <c r="G880" s="88" t="n">
        <v>1</v>
      </c>
      <c r="H880" s="88" t="n"/>
      <c r="I880" s="88" t="s">
        <v>29</v>
      </c>
      <c r="J880" s="88" t="s">
        <v>29</v>
      </c>
      <c r="K880" s="88" t="s">
        <v>29</v>
      </c>
      <c r="L880" s="193" t="n">
        <v>13.5</v>
      </c>
      <c r="M880" s="63" t="n">
        <v>16</v>
      </c>
      <c r="N880" s="63" t="n">
        <f aca="false" ca="false" dt2D="false" dtr="false" t="normal">F880*M880/1000</f>
        <v>0.016</v>
      </c>
    </row>
    <row outlineLevel="0" r="881">
      <c r="A881" s="88" t="n"/>
      <c r="B881" s="89" t="n"/>
      <c r="C881" s="89" t="n"/>
      <c r="D881" s="89" t="n"/>
      <c r="E881" s="88" t="s">
        <v>61</v>
      </c>
      <c r="F881" s="88" t="n">
        <v>31.3</v>
      </c>
      <c r="G881" s="88" t="n">
        <v>25</v>
      </c>
      <c r="H881" s="88" t="n"/>
      <c r="I881" s="88" t="n">
        <v>0.25</v>
      </c>
      <c r="J881" s="88" t="n">
        <v>0.03</v>
      </c>
      <c r="K881" s="88" t="n">
        <v>0.71</v>
      </c>
      <c r="L881" s="88" t="n">
        <v>3.3</v>
      </c>
      <c r="M881" s="63" t="n">
        <v>137</v>
      </c>
      <c r="N881" s="63" t="n">
        <f aca="false" ca="false" dt2D="false" dtr="false" t="normal">F881*M881/1000</f>
        <v>4.2881</v>
      </c>
    </row>
    <row outlineLevel="0" r="882">
      <c r="A882" s="88" t="n"/>
      <c r="B882" s="89" t="n"/>
      <c r="C882" s="89" t="n"/>
      <c r="D882" s="89" t="n"/>
      <c r="E882" s="88" t="s">
        <v>51</v>
      </c>
      <c r="F882" s="88" t="n">
        <v>12.6</v>
      </c>
      <c r="G882" s="88" t="n">
        <v>10</v>
      </c>
      <c r="H882" s="88" t="n"/>
      <c r="I882" s="88" t="n">
        <v>0.13</v>
      </c>
      <c r="J882" s="88" t="n">
        <v>0.01</v>
      </c>
      <c r="K882" s="88" t="n">
        <v>0.71</v>
      </c>
      <c r="L882" s="88" t="n">
        <v>4.1</v>
      </c>
      <c r="M882" s="63" t="n">
        <v>45</v>
      </c>
      <c r="N882" s="63" t="n">
        <f aca="false" ca="false" dt2D="false" dtr="false" t="normal">F882*M882/1000</f>
        <v>0.567</v>
      </c>
    </row>
    <row customHeight="true" ht="22.5" outlineLevel="0" r="883">
      <c r="A883" s="88" t="s">
        <v>256</v>
      </c>
      <c r="B883" s="89" t="s">
        <v>257</v>
      </c>
      <c r="C883" s="89" t="s">
        <v>58</v>
      </c>
      <c r="D883" s="89" t="s">
        <v>58</v>
      </c>
      <c r="E883" s="88" t="s">
        <v>199</v>
      </c>
      <c r="F883" s="88" t="n">
        <v>25</v>
      </c>
      <c r="G883" s="88" t="n">
        <v>25</v>
      </c>
      <c r="H883" s="88" t="n"/>
      <c r="I883" s="193" t="n">
        <v>2.75</v>
      </c>
      <c r="J883" s="193" t="n">
        <v>1.5</v>
      </c>
      <c r="K883" s="193" t="n">
        <v>12.92</v>
      </c>
      <c r="L883" s="193" t="n">
        <v>74.61</v>
      </c>
      <c r="M883" s="63" t="n">
        <v>53</v>
      </c>
      <c r="N883" s="63" t="n">
        <f aca="false" ca="false" dt2D="false" dtr="false" t="normal">F883*M883/1000</f>
        <v>1.325</v>
      </c>
    </row>
    <row outlineLevel="0" r="884">
      <c r="A884" s="88" t="n"/>
      <c r="B884" s="91" t="s"/>
      <c r="C884" s="89" t="n"/>
      <c r="D884" s="89" t="n"/>
      <c r="E884" s="88" t="s">
        <v>51</v>
      </c>
      <c r="F884" s="88" t="n">
        <v>12.5</v>
      </c>
      <c r="G884" s="88" t="n">
        <v>10</v>
      </c>
      <c r="H884" s="88" t="n"/>
      <c r="I884" s="193" t="n">
        <v>0.13</v>
      </c>
      <c r="J884" s="193" t="n">
        <v>0.01</v>
      </c>
      <c r="K884" s="193" t="n">
        <v>0.71</v>
      </c>
      <c r="L884" s="193" t="n">
        <v>3.3</v>
      </c>
      <c r="M884" s="63" t="n">
        <v>45</v>
      </c>
      <c r="N884" s="63" t="n">
        <f aca="false" ca="false" dt2D="false" dtr="false" t="normal">F884*M884/1000</f>
        <v>0.5625</v>
      </c>
    </row>
    <row outlineLevel="0" r="885">
      <c r="A885" s="88" t="n"/>
      <c r="B885" s="89" t="n"/>
      <c r="C885" s="89" t="n"/>
      <c r="D885" s="89" t="n"/>
      <c r="E885" s="88" t="s">
        <v>60</v>
      </c>
      <c r="F885" s="88" t="n">
        <v>12</v>
      </c>
      <c r="G885" s="88" t="n">
        <v>10</v>
      </c>
      <c r="H885" s="88" t="n"/>
      <c r="I885" s="193" t="n">
        <v>0.14</v>
      </c>
      <c r="J885" s="193" t="s">
        <v>29</v>
      </c>
      <c r="K885" s="193" t="n">
        <v>0.91</v>
      </c>
      <c r="L885" s="193" t="n">
        <v>4.1</v>
      </c>
      <c r="M885" s="63" t="n">
        <v>40</v>
      </c>
      <c r="N885" s="63" t="n">
        <f aca="false" ca="false" dt2D="false" dtr="false" t="normal">F885*M885/1000</f>
        <v>0.48</v>
      </c>
    </row>
    <row outlineLevel="0" r="886">
      <c r="A886" s="88" t="n"/>
      <c r="B886" s="89" t="n"/>
      <c r="C886" s="89" t="n"/>
      <c r="D886" s="89" t="n"/>
      <c r="E886" s="88" t="s">
        <v>59</v>
      </c>
      <c r="F886" s="88" t="n">
        <v>100</v>
      </c>
      <c r="G886" s="88" t="n">
        <v>75</v>
      </c>
      <c r="H886" s="88" t="n"/>
      <c r="I886" s="88" t="n">
        <v>2</v>
      </c>
      <c r="J886" s="88" t="n">
        <v>0.28</v>
      </c>
      <c r="K886" s="88" t="n">
        <v>12.45</v>
      </c>
      <c r="L886" s="88" t="n">
        <v>57.61</v>
      </c>
      <c r="M886" s="63" t="n">
        <v>35</v>
      </c>
      <c r="N886" s="63" t="n">
        <f aca="false" ca="false" dt2D="false" dtr="false" t="normal">F886*M886/1000</f>
        <v>3.5</v>
      </c>
    </row>
    <row outlineLevel="0" r="887">
      <c r="A887" s="88" t="n"/>
      <c r="B887" s="89" t="n"/>
      <c r="C887" s="89" t="n"/>
      <c r="D887" s="89" t="n"/>
      <c r="E887" s="88" t="s">
        <v>31</v>
      </c>
      <c r="F887" s="88" t="n">
        <v>5</v>
      </c>
      <c r="G887" s="88" t="n">
        <v>5</v>
      </c>
      <c r="H887" s="88" t="n"/>
      <c r="I887" s="193" t="n">
        <v>0.04</v>
      </c>
      <c r="J887" s="193" t="n">
        <v>3.6</v>
      </c>
      <c r="K887" s="193" t="n">
        <v>0.06</v>
      </c>
      <c r="L887" s="193" t="n">
        <v>33.05</v>
      </c>
      <c r="M887" s="63" t="n">
        <v>670</v>
      </c>
      <c r="N887" s="63" t="n">
        <f aca="false" ca="false" dt2D="false" dtr="false" t="normal">F887*M887/1000</f>
        <v>3.35</v>
      </c>
    </row>
    <row outlineLevel="0" r="888">
      <c r="A888" s="88" t="n"/>
      <c r="B888" s="89" t="n"/>
      <c r="C888" s="89" t="n"/>
      <c r="D888" s="89" t="n"/>
      <c r="E888" s="88" t="s">
        <v>63</v>
      </c>
      <c r="F888" s="88" t="n">
        <v>40</v>
      </c>
      <c r="G888" s="88" t="n">
        <v>40</v>
      </c>
      <c r="H888" s="88" t="n"/>
      <c r="I888" s="193" t="n">
        <v>10.4</v>
      </c>
      <c r="J888" s="193" t="n">
        <v>6.48</v>
      </c>
      <c r="K888" s="193" t="s">
        <v>29</v>
      </c>
      <c r="L888" s="193" t="n">
        <v>88.29</v>
      </c>
      <c r="M888" s="63" t="n">
        <v>440</v>
      </c>
      <c r="N888" s="63" t="n">
        <f aca="false" ca="false" dt2D="false" dtr="false" t="normal">F888*M888/1000</f>
        <v>17.6</v>
      </c>
    </row>
    <row customHeight="true" ht="22.5" outlineLevel="0" r="889">
      <c r="A889" s="88" t="s">
        <v>160</v>
      </c>
      <c r="B889" s="89" t="s">
        <v>161</v>
      </c>
      <c r="C889" s="90" t="n"/>
      <c r="D889" s="90" t="n"/>
      <c r="E889" s="88" t="s">
        <v>67</v>
      </c>
      <c r="F889" s="88" t="n">
        <v>38.47</v>
      </c>
      <c r="G889" s="88" t="n">
        <v>29.47</v>
      </c>
      <c r="H889" s="88" t="n"/>
      <c r="I889" s="88" t="n">
        <v>6.32</v>
      </c>
      <c r="J889" s="88" t="n">
        <v>8.54</v>
      </c>
      <c r="K889" s="88" t="n"/>
      <c r="L889" s="88" t="n">
        <v>90.6</v>
      </c>
      <c r="M889" s="63" t="n">
        <v>440</v>
      </c>
      <c r="N889" s="63" t="n">
        <f aca="false" ca="false" dt2D="false" dtr="false" t="normal">F889*M889/1000</f>
        <v>16.9268</v>
      </c>
    </row>
    <row outlineLevel="0" r="890">
      <c r="A890" s="88" t="n"/>
      <c r="B890" s="91" t="s"/>
      <c r="C890" s="92" t="n">
        <v>41</v>
      </c>
      <c r="D890" s="92" t="n">
        <v>41</v>
      </c>
      <c r="E890" s="88" t="s">
        <v>60</v>
      </c>
      <c r="F890" s="88" t="n">
        <v>0.6</v>
      </c>
      <c r="G890" s="88" t="n">
        <v>0.6</v>
      </c>
      <c r="H890" s="88" t="n"/>
      <c r="I890" s="88" t="s">
        <v>29</v>
      </c>
      <c r="J890" s="88" t="s">
        <v>29</v>
      </c>
      <c r="K890" s="88" t="s">
        <v>29</v>
      </c>
      <c r="L890" s="88" t="n">
        <v>0.21</v>
      </c>
      <c r="M890" s="63" t="n">
        <v>40</v>
      </c>
      <c r="N890" s="63" t="n">
        <f aca="false" ca="false" dt2D="false" dtr="false" t="normal">F890*M890/1000</f>
        <v>0.024</v>
      </c>
    </row>
    <row outlineLevel="0" r="891">
      <c r="A891" s="88" t="n"/>
      <c r="B891" s="89" t="n"/>
      <c r="C891" s="89" t="n"/>
      <c r="D891" s="89" t="n"/>
      <c r="E891" s="88" t="s">
        <v>106</v>
      </c>
      <c r="F891" s="88" t="n">
        <v>2</v>
      </c>
      <c r="G891" s="88" t="n">
        <v>2</v>
      </c>
      <c r="H891" s="88" t="n"/>
      <c r="I891" s="88" t="n">
        <v>0.22</v>
      </c>
      <c r="J891" s="88" t="n">
        <v>0.02</v>
      </c>
      <c r="K891" s="88" t="n">
        <v>1.44</v>
      </c>
      <c r="L891" s="88" t="n">
        <v>6.62</v>
      </c>
      <c r="M891" s="63" t="n">
        <v>100</v>
      </c>
      <c r="N891" s="63" t="n">
        <f aca="false" ca="false" dt2D="false" dtr="false" t="normal">F891*M891/1000</f>
        <v>0.2</v>
      </c>
    </row>
    <row outlineLevel="0" r="892">
      <c r="A892" s="88" t="n"/>
      <c r="B892" s="89" t="n"/>
      <c r="C892" s="89" t="n"/>
      <c r="D892" s="89" t="n"/>
      <c r="E892" s="88" t="s">
        <v>162</v>
      </c>
      <c r="F892" s="88" t="n">
        <v>7</v>
      </c>
      <c r="G892" s="88" t="n">
        <v>7</v>
      </c>
      <c r="H892" s="88" t="n"/>
      <c r="I892" s="88" t="n">
        <v>0.57</v>
      </c>
      <c r="J892" s="88" t="n">
        <v>0.06</v>
      </c>
      <c r="K892" s="88" t="n">
        <v>0.47</v>
      </c>
      <c r="L892" s="88" t="n">
        <v>15.82</v>
      </c>
      <c r="M892" s="63" t="n">
        <v>51</v>
      </c>
      <c r="N892" s="63" t="n">
        <f aca="false" ca="false" dt2D="false" dtr="false" t="normal">F892*M892/1000</f>
        <v>0.357</v>
      </c>
    </row>
    <row outlineLevel="0" r="893">
      <c r="A893" s="88" t="n"/>
      <c r="B893" s="89" t="n"/>
      <c r="C893" s="89" t="n"/>
      <c r="D893" s="89" t="n"/>
      <c r="E893" s="88" t="s">
        <v>30</v>
      </c>
      <c r="F893" s="88" t="n">
        <v>0.6</v>
      </c>
      <c r="G893" s="88" t="n">
        <v>0.6</v>
      </c>
      <c r="H893" s="88" t="n"/>
      <c r="I893" s="88" t="s">
        <v>29</v>
      </c>
      <c r="J893" s="88" t="s">
        <v>29</v>
      </c>
      <c r="K893" s="88" t="s">
        <v>29</v>
      </c>
      <c r="L893" s="88" t="s">
        <v>29</v>
      </c>
      <c r="M893" s="63" t="n">
        <v>16</v>
      </c>
      <c r="N893" s="63" t="n">
        <f aca="false" ca="false" dt2D="false" dtr="false" t="normal">F893*M893/1000</f>
        <v>0.0096</v>
      </c>
    </row>
    <row outlineLevel="0" r="894">
      <c r="A894" s="88" t="n"/>
      <c r="B894" s="89" t="n"/>
      <c r="C894" s="89" t="n"/>
      <c r="D894" s="89" t="n"/>
      <c r="E894" s="88" t="s">
        <v>69</v>
      </c>
      <c r="F894" s="88" t="n">
        <v>2</v>
      </c>
      <c r="G894" s="88" t="n">
        <v>2</v>
      </c>
      <c r="H894" s="88" t="n"/>
      <c r="I894" s="88" t="s">
        <v>29</v>
      </c>
      <c r="J894" s="88" t="n">
        <v>1.99</v>
      </c>
      <c r="K894" s="88" t="s">
        <v>29</v>
      </c>
      <c r="L894" s="88" t="n">
        <v>17.98</v>
      </c>
      <c r="M894" s="63" t="n">
        <v>140</v>
      </c>
      <c r="N894" s="63" t="n">
        <f aca="false" ca="false" dt2D="false" dtr="false" t="normal">F894*M894/1000</f>
        <v>0.28</v>
      </c>
    </row>
    <row customHeight="true" ht="11.25" outlineLevel="0" r="895">
      <c r="A895" s="83" t="s">
        <v>130</v>
      </c>
      <c r="B895" s="85" t="s">
        <v>454</v>
      </c>
      <c r="C895" s="141" t="n"/>
      <c r="D895" s="141" t="n"/>
      <c r="E895" s="83" t="s">
        <v>455</v>
      </c>
      <c r="F895" s="83" t="n">
        <v>33.3</v>
      </c>
      <c r="G895" s="83" t="n"/>
      <c r="H895" s="85" t="n"/>
      <c r="I895" s="83" t="n">
        <v>5.99</v>
      </c>
      <c r="J895" s="83" t="n">
        <v>1.55</v>
      </c>
      <c r="K895" s="83" t="n">
        <v>29.76</v>
      </c>
      <c r="L895" s="83" t="n">
        <v>157.9</v>
      </c>
      <c r="M895" s="63" t="n">
        <v>36</v>
      </c>
      <c r="N895" s="63" t="n">
        <f aca="false" ca="false" dt2D="false" dtr="false" t="normal">F895*M895/1000</f>
        <v>1.1988</v>
      </c>
    </row>
    <row outlineLevel="0" r="896">
      <c r="A896" s="83" t="n"/>
      <c r="B896" s="142" t="s"/>
      <c r="C896" s="143" t="n">
        <v>100</v>
      </c>
      <c r="D896" s="143" t="n">
        <v>150</v>
      </c>
      <c r="E896" s="83" t="s">
        <v>31</v>
      </c>
      <c r="F896" s="83" t="n">
        <v>5</v>
      </c>
      <c r="G896" s="83" t="n"/>
      <c r="H896" s="85" t="n"/>
      <c r="I896" s="83" t="n">
        <v>0.04</v>
      </c>
      <c r="J896" s="83" t="n">
        <v>3.6</v>
      </c>
      <c r="K896" s="83" t="n">
        <v>0.13</v>
      </c>
      <c r="L896" s="83" t="n">
        <v>33.6</v>
      </c>
      <c r="M896" s="63" t="n">
        <v>670</v>
      </c>
      <c r="N896" s="63" t="n">
        <f aca="false" ca="false" dt2D="false" dtr="false" t="normal">F896*M896/1000</f>
        <v>3.35</v>
      </c>
    </row>
    <row outlineLevel="0" r="897">
      <c r="A897" s="83" t="n"/>
      <c r="B897" s="84" t="n"/>
      <c r="C897" s="84" t="n"/>
      <c r="D897" s="84" t="n"/>
      <c r="E897" s="83" t="s">
        <v>30</v>
      </c>
      <c r="F897" s="83" t="n">
        <v>1</v>
      </c>
      <c r="G897" s="83" t="n"/>
      <c r="H897" s="85" t="n"/>
      <c r="I897" s="83" t="n"/>
      <c r="J897" s="83" t="n"/>
      <c r="K897" s="83" t="n"/>
      <c r="L897" s="83" t="n"/>
      <c r="M897" s="63" t="n">
        <v>16</v>
      </c>
      <c r="N897" s="63" t="n">
        <f aca="false" ca="false" dt2D="false" dtr="false" t="normal">F897*M897/1000</f>
        <v>0.016</v>
      </c>
    </row>
    <row customHeight="true" ht="11.25" outlineLevel="0" r="898">
      <c r="A898" s="88" t="s">
        <v>164</v>
      </c>
      <c r="B898" s="95" t="s">
        <v>165</v>
      </c>
      <c r="C898" s="95" t="n"/>
      <c r="D898" s="95" t="n"/>
      <c r="E898" s="88" t="s">
        <v>69</v>
      </c>
      <c r="F898" s="88" t="n">
        <v>1</v>
      </c>
      <c r="G898" s="88" t="n"/>
      <c r="H898" s="88" t="n"/>
      <c r="I898" s="88" t="n"/>
      <c r="J898" s="88" t="n">
        <v>0.99</v>
      </c>
      <c r="K898" s="88" t="n"/>
      <c r="L898" s="88" t="n">
        <v>8.99</v>
      </c>
      <c r="M898" s="63" t="n">
        <v>140</v>
      </c>
      <c r="N898" s="63" t="n">
        <f aca="false" ca="false" dt2D="false" dtr="false" t="normal">F898*M898/1000</f>
        <v>0.14</v>
      </c>
    </row>
    <row outlineLevel="0" r="899">
      <c r="A899" s="88" t="n"/>
      <c r="B899" s="89" t="n"/>
      <c r="C899" s="89" t="n"/>
      <c r="D899" s="89" t="n"/>
      <c r="E899" s="88" t="s">
        <v>73</v>
      </c>
      <c r="F899" s="88" t="n">
        <v>2.5</v>
      </c>
      <c r="G899" s="88" t="n"/>
      <c r="H899" s="88" t="n"/>
      <c r="I899" s="88" t="n">
        <v>0.26</v>
      </c>
      <c r="J899" s="88" t="n">
        <v>0.02</v>
      </c>
      <c r="K899" s="88" t="n">
        <v>1.71</v>
      </c>
      <c r="L899" s="88" t="n">
        <v>8.35</v>
      </c>
      <c r="M899" s="63" t="n">
        <v>40</v>
      </c>
      <c r="N899" s="63" t="n">
        <f aca="false" ca="false" dt2D="false" dtr="false" t="normal">F899*M899/1000</f>
        <v>0.1</v>
      </c>
    </row>
    <row customHeight="true" ht="13.5" outlineLevel="0" r="900">
      <c r="A900" s="88" t="n"/>
      <c r="B900" s="89" t="n"/>
      <c r="C900" s="89" t="n"/>
      <c r="D900" s="89" t="n"/>
      <c r="E900" s="88" t="s">
        <v>392</v>
      </c>
      <c r="F900" s="88" t="n">
        <v>5</v>
      </c>
      <c r="G900" s="88" t="n"/>
      <c r="H900" s="88" t="n"/>
      <c r="I900" s="88" t="n">
        <v>0.18</v>
      </c>
      <c r="J900" s="88" t="s">
        <v>29</v>
      </c>
      <c r="K900" s="88" t="n">
        <v>0.62</v>
      </c>
      <c r="L900" s="88" t="n">
        <v>3.4</v>
      </c>
      <c r="M900" s="63" t="n">
        <v>175</v>
      </c>
      <c r="N900" s="63" t="n">
        <f aca="false" ca="false" dt2D="false" dtr="false" t="normal">F900*M900/1000</f>
        <v>0.875</v>
      </c>
    </row>
    <row outlineLevel="0" r="901">
      <c r="A901" s="88" t="n"/>
      <c r="B901" s="89" t="n"/>
      <c r="C901" s="89" t="n"/>
      <c r="D901" s="89" t="n"/>
      <c r="E901" s="88" t="s">
        <v>51</v>
      </c>
      <c r="F901" s="88" t="n">
        <v>5</v>
      </c>
      <c r="G901" s="88" t="n">
        <v>4</v>
      </c>
      <c r="H901" s="88" t="n"/>
      <c r="I901" s="88" t="n">
        <v>0.05</v>
      </c>
      <c r="J901" s="88" t="n">
        <v>0</v>
      </c>
      <c r="K901" s="88" t="n">
        <v>0.28</v>
      </c>
      <c r="L901" s="88" t="n">
        <v>1.32</v>
      </c>
      <c r="M901" s="63" t="n">
        <v>45</v>
      </c>
      <c r="N901" s="63" t="n">
        <f aca="false" ca="false" dt2D="false" dtr="false" t="normal">F901*M901/1000</f>
        <v>0.225</v>
      </c>
    </row>
    <row outlineLevel="0" r="902">
      <c r="A902" s="88" t="n"/>
      <c r="B902" s="89" t="n"/>
      <c r="C902" s="89" t="n"/>
      <c r="D902" s="89" t="n"/>
      <c r="E902" s="88" t="s">
        <v>60</v>
      </c>
      <c r="F902" s="88" t="n">
        <v>1.2</v>
      </c>
      <c r="G902" s="88" t="n">
        <v>1</v>
      </c>
      <c r="H902" s="88" t="n"/>
      <c r="I902" s="88" t="n">
        <v>0.01</v>
      </c>
      <c r="J902" s="88" t="s">
        <v>29</v>
      </c>
      <c r="K902" s="88" t="n">
        <v>0.09</v>
      </c>
      <c r="L902" s="88" t="n">
        <v>0.41</v>
      </c>
      <c r="M902" s="63" t="n">
        <v>40</v>
      </c>
      <c r="N902" s="63" t="n">
        <f aca="false" ca="false" dt2D="false" dtr="false" t="normal">F902*M902/1000</f>
        <v>0.048</v>
      </c>
    </row>
    <row customFormat="true" customHeight="true" ht="11.25" outlineLevel="0" r="903" s="339">
      <c r="A903" s="88" t="n"/>
      <c r="B903" s="89" t="n"/>
      <c r="C903" s="89" t="n"/>
      <c r="D903" s="89" t="n"/>
      <c r="E903" s="88" t="s">
        <v>28</v>
      </c>
      <c r="F903" s="88" t="n">
        <v>0.7</v>
      </c>
      <c r="G903" s="88" t="n"/>
      <c r="H903" s="88" t="n"/>
      <c r="I903" s="88" t="s">
        <v>29</v>
      </c>
      <c r="J903" s="88" t="s">
        <v>29</v>
      </c>
      <c r="K903" s="88" t="n">
        <v>0.79</v>
      </c>
      <c r="L903" s="88" t="n">
        <v>3.03</v>
      </c>
      <c r="M903" s="63" t="n">
        <v>80</v>
      </c>
      <c r="N903" s="63" t="n">
        <f aca="false" ca="false" dt2D="false" dtr="false" t="normal">F903*M903/1000</f>
        <v>0.056</v>
      </c>
      <c r="P903" s="144" t="n"/>
    </row>
    <row customHeight="true" ht="11.25" outlineLevel="0" r="904">
      <c r="A904" s="83" t="s">
        <v>171</v>
      </c>
      <c r="B904" s="84" t="s">
        <v>172</v>
      </c>
      <c r="C904" s="102" t="n"/>
      <c r="D904" s="102" t="n"/>
      <c r="E904" s="83" t="s">
        <v>53</v>
      </c>
      <c r="F904" s="83" t="n">
        <v>25</v>
      </c>
      <c r="G904" s="83" t="n">
        <v>22</v>
      </c>
      <c r="H904" s="85" t="n"/>
      <c r="I904" s="83" t="n">
        <v>0.1</v>
      </c>
      <c r="J904" s="83" t="n">
        <v>0.09</v>
      </c>
      <c r="K904" s="83" t="n">
        <v>2.2</v>
      </c>
      <c r="L904" s="83" t="n">
        <v>9.9</v>
      </c>
      <c r="M904" s="63" t="n">
        <v>100</v>
      </c>
      <c r="N904" s="63" t="n">
        <f aca="false" ca="false" dt2D="false" dtr="false" t="normal">F904*M904/1000</f>
        <v>2.5</v>
      </c>
    </row>
    <row outlineLevel="0" r="905">
      <c r="A905" s="83" t="n"/>
      <c r="B905" s="87" t="s"/>
      <c r="C905" s="103" t="n">
        <v>200</v>
      </c>
      <c r="D905" s="103" t="n">
        <v>200</v>
      </c>
      <c r="E905" s="83" t="s">
        <v>28</v>
      </c>
      <c r="F905" s="83" t="n">
        <v>20</v>
      </c>
      <c r="G905" s="83" t="n">
        <v>20</v>
      </c>
      <c r="H905" s="85" t="n"/>
      <c r="I905" s="83" t="n"/>
      <c r="J905" s="83" t="n"/>
      <c r="K905" s="83" t="n">
        <v>19.96</v>
      </c>
      <c r="L905" s="83" t="n">
        <v>75.8</v>
      </c>
      <c r="M905" s="63" t="n">
        <v>80</v>
      </c>
      <c r="N905" s="63" t="n">
        <f aca="false" ca="false" dt2D="false" dtr="false" t="normal">F905*M905/1000</f>
        <v>1.6</v>
      </c>
    </row>
    <row outlineLevel="0" r="906">
      <c r="A906" s="83" t="n"/>
      <c r="B906" s="84" t="s">
        <v>81</v>
      </c>
      <c r="C906" s="84" t="s">
        <v>82</v>
      </c>
      <c r="D906" s="84" t="s">
        <v>83</v>
      </c>
      <c r="E906" s="104" t="s">
        <v>84</v>
      </c>
      <c r="F906" s="104" t="n">
        <v>40</v>
      </c>
      <c r="G906" s="104" t="n">
        <v>40</v>
      </c>
      <c r="H906" s="88" t="n">
        <v>40</v>
      </c>
      <c r="I906" s="83" t="n">
        <v>3.48</v>
      </c>
      <c r="J906" s="83" t="n">
        <v>0.6</v>
      </c>
      <c r="K906" s="83" t="n">
        <v>16</v>
      </c>
      <c r="L906" s="83" t="n">
        <v>83.6</v>
      </c>
      <c r="M906" s="63" t="n">
        <v>65</v>
      </c>
      <c r="N906" s="63" t="n">
        <f aca="false" ca="false" dt2D="false" dtr="false" t="normal">F906*M906/1000</f>
        <v>2.6</v>
      </c>
    </row>
    <row outlineLevel="0" r="907">
      <c r="A907" s="83" t="n"/>
      <c r="B907" s="84" t="n"/>
      <c r="C907" s="84" t="n"/>
      <c r="D907" s="84" t="n"/>
      <c r="E907" s="83" t="s">
        <v>85</v>
      </c>
      <c r="F907" s="83" t="n">
        <v>80</v>
      </c>
      <c r="G907" s="83" t="n">
        <v>80</v>
      </c>
      <c r="H907" s="85" t="n">
        <v>80</v>
      </c>
      <c r="I907" s="83" t="n">
        <v>5.28</v>
      </c>
      <c r="J907" s="83" t="n">
        <v>0.96</v>
      </c>
      <c r="K907" s="83" t="n">
        <v>28.24</v>
      </c>
      <c r="L907" s="83" t="n">
        <v>144.8</v>
      </c>
      <c r="M907" s="63" t="n">
        <v>51</v>
      </c>
      <c r="N907" s="63" t="n">
        <f aca="false" ca="false" dt2D="false" dtr="false" t="normal">F907*M907/1000</f>
        <v>4.08</v>
      </c>
    </row>
    <row customHeight="true" ht="15" outlineLevel="0" r="908">
      <c r="A908" s="88" t="s">
        <v>261</v>
      </c>
      <c r="B908" s="89" t="s">
        <v>262</v>
      </c>
      <c r="C908" s="89" t="n"/>
      <c r="D908" s="89" t="n"/>
      <c r="E908" s="88" t="s">
        <v>136</v>
      </c>
      <c r="F908" s="88" t="n">
        <v>1.74</v>
      </c>
      <c r="G908" s="88" t="n">
        <v>1.74</v>
      </c>
      <c r="H908" s="88" t="n"/>
      <c r="I908" s="88" t="n">
        <v>0.17</v>
      </c>
      <c r="J908" s="88" t="n">
        <v>0.02</v>
      </c>
      <c r="K908" s="88" t="n">
        <v>1.19</v>
      </c>
      <c r="L908" s="88" t="n">
        <v>5.81</v>
      </c>
      <c r="M908" s="63" t="n">
        <v>40</v>
      </c>
      <c r="N908" s="63" t="n">
        <f aca="false" ca="false" dt2D="false" dtr="false" t="normal">F908*M908/1000</f>
        <v>0.0696</v>
      </c>
    </row>
    <row customHeight="true" ht="12" outlineLevel="0" r="909">
      <c r="A909" s="88" t="s">
        <v>263</v>
      </c>
      <c r="B909" s="91" t="s"/>
      <c r="C909" s="89" t="n">
        <v>75</v>
      </c>
      <c r="D909" s="89" t="n">
        <v>75</v>
      </c>
      <c r="E909" s="88" t="s">
        <v>73</v>
      </c>
      <c r="F909" s="88" t="n">
        <v>37</v>
      </c>
      <c r="G909" s="88" t="n">
        <v>37</v>
      </c>
      <c r="H909" s="88" t="n"/>
      <c r="I909" s="88" t="n">
        <v>3.81</v>
      </c>
      <c r="J909" s="88" t="n">
        <v>0.4</v>
      </c>
      <c r="K909" s="88" t="n">
        <v>25.48</v>
      </c>
      <c r="L909" s="88" t="n">
        <v>123.6</v>
      </c>
      <c r="M909" s="63" t="n">
        <v>40</v>
      </c>
      <c r="N909" s="63" t="n">
        <f aca="false" ca="false" dt2D="false" dtr="false" t="normal">F909*M909/1000</f>
        <v>1.48</v>
      </c>
    </row>
    <row outlineLevel="0" r="910">
      <c r="A910" s="100" t="s"/>
      <c r="B910" s="89" t="n"/>
      <c r="C910" s="89" t="n"/>
      <c r="D910" s="89" t="n"/>
      <c r="E910" s="88" t="s">
        <v>28</v>
      </c>
      <c r="F910" s="88" t="n">
        <v>20</v>
      </c>
      <c r="G910" s="88" t="n">
        <v>20</v>
      </c>
      <c r="H910" s="88" t="n"/>
      <c r="I910" s="88" t="s">
        <v>29</v>
      </c>
      <c r="J910" s="88" t="s">
        <v>29</v>
      </c>
      <c r="K910" s="88" t="n">
        <v>1.96</v>
      </c>
      <c r="L910" s="88" t="n">
        <v>7.8</v>
      </c>
      <c r="M910" s="63" t="n">
        <v>80</v>
      </c>
      <c r="N910" s="63" t="n">
        <f aca="false" ca="false" dt2D="false" dtr="false" t="normal">F910*M910/1000</f>
        <v>1.6</v>
      </c>
    </row>
    <row outlineLevel="0" r="911">
      <c r="A911" s="88" t="n"/>
      <c r="B911" s="89" t="n"/>
      <c r="C911" s="89" t="n"/>
      <c r="D911" s="89" t="n"/>
      <c r="E911" s="88" t="s">
        <v>31</v>
      </c>
      <c r="F911" s="88" t="n">
        <v>1.68</v>
      </c>
      <c r="G911" s="88" t="n">
        <v>1.68</v>
      </c>
      <c r="H911" s="88" t="n"/>
      <c r="I911" s="88" t="n">
        <v>0.01</v>
      </c>
      <c r="J911" s="88" t="n">
        <v>1.22</v>
      </c>
      <c r="K911" s="88" t="n">
        <v>0.04</v>
      </c>
      <c r="L911" s="88" t="n">
        <v>11.1</v>
      </c>
      <c r="M911" s="63" t="n">
        <v>670</v>
      </c>
      <c r="N911" s="63" t="n">
        <f aca="false" ca="false" dt2D="false" dtr="false" t="normal">F911*M911/1000</f>
        <v>1.1256</v>
      </c>
    </row>
    <row outlineLevel="0" r="912">
      <c r="A912" s="88" t="n"/>
      <c r="B912" s="89" t="n"/>
      <c r="C912" s="89" t="n"/>
      <c r="D912" s="89" t="n"/>
      <c r="E912" s="88" t="s">
        <v>104</v>
      </c>
      <c r="F912" s="88" t="n">
        <v>0.48</v>
      </c>
      <c r="G912" s="88" t="n">
        <v>20</v>
      </c>
      <c r="H912" s="88" t="n"/>
      <c r="I912" s="88" t="n">
        <v>0.2</v>
      </c>
      <c r="J912" s="88" t="n">
        <v>0.2</v>
      </c>
      <c r="K912" s="88" t="n">
        <v>0.01</v>
      </c>
      <c r="L912" s="88" t="n">
        <v>2.73</v>
      </c>
      <c r="M912" s="63" t="n">
        <v>12</v>
      </c>
      <c r="N912" s="63" t="n">
        <f aca="false" ca="false" dt2D="false" dtr="false" t="normal">F912*M912</f>
        <v>5.76</v>
      </c>
    </row>
    <row outlineLevel="0" r="913">
      <c r="A913" s="88" t="n"/>
      <c r="B913" s="89" t="n"/>
      <c r="C913" s="89" t="n"/>
      <c r="D913" s="89" t="n"/>
      <c r="E913" s="88" t="s">
        <v>30</v>
      </c>
      <c r="F913" s="88" t="n">
        <v>0.005</v>
      </c>
      <c r="G913" s="88" t="n">
        <v>0.005</v>
      </c>
      <c r="H913" s="88" t="n"/>
      <c r="I913" s="88" t="s">
        <v>29</v>
      </c>
      <c r="J913" s="88" t="s">
        <v>29</v>
      </c>
      <c r="K913" s="88" t="s">
        <v>29</v>
      </c>
      <c r="L913" s="88" t="s">
        <v>29</v>
      </c>
      <c r="M913" s="63" t="n">
        <v>16</v>
      </c>
      <c r="N913" s="63" t="n">
        <f aca="false" ca="false" dt2D="false" dtr="false" t="normal">F913*M913/1000</f>
        <v>0.00008</v>
      </c>
    </row>
    <row outlineLevel="0" r="914">
      <c r="A914" s="88" t="n"/>
      <c r="B914" s="89" t="n"/>
      <c r="C914" s="89" t="n"/>
      <c r="D914" s="89" t="n"/>
      <c r="E914" s="88" t="s">
        <v>139</v>
      </c>
      <c r="F914" s="88" t="n">
        <v>1.1</v>
      </c>
      <c r="G914" s="88" t="n">
        <v>1.1</v>
      </c>
      <c r="H914" s="88" t="n"/>
      <c r="I914" s="88" t="s">
        <v>29</v>
      </c>
      <c r="J914" s="88" t="s">
        <v>29</v>
      </c>
      <c r="K914" s="88" t="s">
        <v>29</v>
      </c>
      <c r="L914" s="88" t="s">
        <v>29</v>
      </c>
      <c r="M914" s="63" t="n">
        <v>400</v>
      </c>
      <c r="N914" s="63" t="n">
        <f aca="false" ca="false" dt2D="false" dtr="false" t="normal">F914*M914/1000</f>
        <v>0.44</v>
      </c>
    </row>
    <row customHeight="true" ht="12" outlineLevel="0" r="915">
      <c r="A915" s="88" t="n"/>
      <c r="B915" s="89" t="n"/>
      <c r="C915" s="89" t="n"/>
      <c r="D915" s="89" t="n"/>
      <c r="E915" s="88" t="s">
        <v>274</v>
      </c>
      <c r="F915" s="88" t="n">
        <v>25.2</v>
      </c>
      <c r="G915" s="88" t="n">
        <v>25.2</v>
      </c>
      <c r="H915" s="88" t="n"/>
      <c r="I915" s="88" t="n">
        <v>4.21</v>
      </c>
      <c r="J915" s="88" t="n">
        <v>2.27</v>
      </c>
      <c r="K915" s="88" t="n">
        <v>0.5</v>
      </c>
      <c r="L915" s="88" t="n">
        <v>40.07</v>
      </c>
      <c r="M915" s="63" t="n">
        <v>310</v>
      </c>
      <c r="N915" s="63" t="n">
        <f aca="false" ca="false" dt2D="false" dtr="false" t="normal">F915*M915/1000</f>
        <v>7.812</v>
      </c>
    </row>
    <row outlineLevel="0" r="916">
      <c r="A916" s="88" t="n"/>
      <c r="B916" s="89" t="n"/>
      <c r="C916" s="89" t="n"/>
      <c r="D916" s="89" t="n"/>
      <c r="E916" s="88" t="s">
        <v>104</v>
      </c>
      <c r="F916" s="88" t="n">
        <v>0.06</v>
      </c>
      <c r="G916" s="88" t="n">
        <v>2.4</v>
      </c>
      <c r="H916" s="88" t="n"/>
      <c r="I916" s="88" t="n">
        <v>0.43</v>
      </c>
      <c r="J916" s="88" t="n">
        <v>0.39</v>
      </c>
      <c r="K916" s="88" t="n">
        <v>0.02</v>
      </c>
      <c r="L916" s="88" t="n">
        <v>5.3</v>
      </c>
      <c r="M916" s="63" t="n">
        <v>12</v>
      </c>
      <c r="N916" s="63" t="n">
        <f aca="false" ca="false" dt2D="false" dtr="false" t="normal">F916*M916</f>
        <v>0.72</v>
      </c>
    </row>
    <row outlineLevel="0" r="917">
      <c r="A917" s="88" t="n"/>
      <c r="B917" s="89" t="n"/>
      <c r="C917" s="89" t="n"/>
      <c r="D917" s="89" t="n"/>
      <c r="E917" s="88" t="s">
        <v>28</v>
      </c>
      <c r="F917" s="88" t="n">
        <v>2.4</v>
      </c>
      <c r="G917" s="88" t="n">
        <v>2.4</v>
      </c>
      <c r="H917" s="88" t="n"/>
      <c r="I917" s="88" t="s">
        <v>29</v>
      </c>
      <c r="J917" s="88" t="s">
        <v>29</v>
      </c>
      <c r="K917" s="88" t="n">
        <v>2.39</v>
      </c>
      <c r="L917" s="88" t="n">
        <v>9.09</v>
      </c>
      <c r="M917" s="63" t="n">
        <v>80</v>
      </c>
      <c r="N917" s="63" t="n">
        <f aca="false" ca="false" dt2D="false" dtr="false" t="normal">F917*M917/1000</f>
        <v>0.192</v>
      </c>
    </row>
    <row outlineLevel="0" r="918">
      <c r="A918" s="88" t="n"/>
      <c r="B918" s="89" t="n"/>
      <c r="C918" s="89" t="n"/>
      <c r="D918" s="89" t="n"/>
      <c r="E918" s="88" t="s">
        <v>73</v>
      </c>
      <c r="F918" s="88" t="n">
        <v>1.2</v>
      </c>
      <c r="G918" s="88" t="n">
        <v>1.2</v>
      </c>
      <c r="H918" s="88" t="n"/>
      <c r="I918" s="88" t="s">
        <v>29</v>
      </c>
      <c r="J918" s="88" t="s">
        <v>29</v>
      </c>
      <c r="K918" s="191" t="n">
        <v>1</v>
      </c>
      <c r="L918" s="191" t="n">
        <v>4</v>
      </c>
      <c r="M918" s="63" t="n">
        <v>40</v>
      </c>
      <c r="N918" s="63" t="n">
        <f aca="false" ca="false" dt2D="false" dtr="false" t="normal">F918*M918/1000</f>
        <v>0.048</v>
      </c>
    </row>
    <row customHeight="true" ht="12.75" outlineLevel="0" r="919">
      <c r="A919" s="88" t="n"/>
      <c r="B919" s="89" t="n"/>
      <c r="C919" s="89" t="n"/>
      <c r="D919" s="89" t="n"/>
      <c r="E919" s="88" t="s">
        <v>91</v>
      </c>
      <c r="F919" s="88" t="n">
        <v>0.04</v>
      </c>
      <c r="G919" s="88" t="n">
        <v>1.6</v>
      </c>
      <c r="H919" s="88" t="n"/>
      <c r="I919" s="88" t="n">
        <v>0.18</v>
      </c>
      <c r="J919" s="88" t="n">
        <v>0.17</v>
      </c>
      <c r="K919" s="88" t="s">
        <v>29</v>
      </c>
      <c r="L919" s="88" t="n">
        <v>2.35</v>
      </c>
      <c r="M919" s="63" t="n">
        <v>12</v>
      </c>
      <c r="N919" s="63" t="n">
        <f aca="false" ca="false" dt2D="false" dtr="false" t="normal">F919*M919</f>
        <v>0.48</v>
      </c>
    </row>
    <row customHeight="true" ht="21.75" outlineLevel="0" r="920">
      <c r="A920" s="88" t="n"/>
      <c r="B920" s="89" t="n"/>
      <c r="C920" s="89" t="n"/>
      <c r="D920" s="89" t="n"/>
      <c r="E920" s="88" t="s">
        <v>93</v>
      </c>
      <c r="F920" s="88" t="n">
        <v>0.25</v>
      </c>
      <c r="G920" s="88" t="n">
        <v>0.25</v>
      </c>
      <c r="H920" s="88" t="n"/>
      <c r="I920" s="88" t="s">
        <v>29</v>
      </c>
      <c r="J920" s="88" t="n">
        <v>0.24</v>
      </c>
      <c r="K920" s="88" t="s">
        <v>29</v>
      </c>
      <c r="L920" s="88" t="n">
        <v>2.25</v>
      </c>
      <c r="M920" s="63" t="n">
        <v>140</v>
      </c>
      <c r="N920" s="63" t="n">
        <f aca="false" ca="false" dt2D="false" dtr="false" t="normal">F920*M920/1000</f>
        <v>0.035</v>
      </c>
    </row>
    <row outlineLevel="0" r="921">
      <c r="A921" s="88" t="n"/>
      <c r="B921" s="84" t="s">
        <v>404</v>
      </c>
      <c r="C921" s="84" t="n">
        <v>100</v>
      </c>
      <c r="D921" s="84" t="n">
        <v>100</v>
      </c>
      <c r="E921" s="83" t="s">
        <v>404</v>
      </c>
      <c r="F921" s="83" t="n">
        <v>100</v>
      </c>
      <c r="G921" s="83" t="n">
        <v>100</v>
      </c>
      <c r="H921" s="85" t="n"/>
      <c r="I921" s="86" t="n">
        <v>0.2</v>
      </c>
      <c r="J921" s="86" t="n">
        <v>5.4</v>
      </c>
      <c r="K921" s="86" t="n">
        <v>32</v>
      </c>
      <c r="L921" s="86" t="n">
        <v>144</v>
      </c>
      <c r="M921" s="63" t="n">
        <v>500</v>
      </c>
      <c r="N921" s="63" t="n">
        <f aca="false" ca="false" dt2D="false" dtr="false" t="normal">F921*M921/1000</f>
        <v>50</v>
      </c>
    </row>
    <row customHeight="true" ht="11.25" outlineLevel="0" r="922">
      <c r="A922" s="187" t="s">
        <v>140</v>
      </c>
      <c r="B922" s="188" t="s"/>
      <c r="C922" s="189" t="n"/>
      <c r="D922" s="189" t="n"/>
      <c r="E922" s="88" t="n"/>
      <c r="F922" s="88" t="n"/>
      <c r="G922" s="88" t="n"/>
      <c r="H922" s="88" t="n"/>
      <c r="I922" s="196" t="e">
        <f aca="false" ca="false" dt2D="false" dtr="false" t="normal">I921+#REF!+#REF!+#REF!+#REF!+#REF!+#REF!+#REF!</f>
        <v>#REF!</v>
      </c>
      <c r="J922" s="196" t="e">
        <f aca="false" ca="false" dt2D="false" dtr="false" t="normal">J921+#REF!+#REF!+#REF!+#REF!+#REF!+#REF!+#REF!</f>
        <v>#REF!</v>
      </c>
      <c r="K922" s="196" t="e">
        <f aca="false" ca="false" dt2D="false" dtr="false" t="normal">K921+#REF!+#REF!+#REF!+#REF!+#REF!+#REF!+#REF!</f>
        <v>#REF!</v>
      </c>
      <c r="L922" s="196" t="e">
        <f aca="false" ca="false" dt2D="false" dtr="false" t="normal">L921+#REF!+#REF!+#REF!+#REF!+#REF!+#REF!+#REF!</f>
        <v>#REF!</v>
      </c>
      <c r="M922" s="196" t="n"/>
      <c r="N922" s="79" t="n">
        <f aca="false" ca="false" dt2D="false" dtr="false" t="normal">SUM(N877:N921)</f>
        <v>142.30508</v>
      </c>
    </row>
    <row outlineLevel="0" r="923">
      <c r="A923" s="324" t="s">
        <v>266</v>
      </c>
      <c r="B923" s="325" t="s"/>
      <c r="C923" s="326" t="n"/>
      <c r="D923" s="326" t="n"/>
      <c r="E923" s="327" t="n"/>
      <c r="F923" s="327" t="n"/>
      <c r="G923" s="327" t="n"/>
      <c r="H923" s="302" t="n"/>
      <c r="I923" s="328" t="e">
        <f aca="false" ca="false" dt2D="false" dtr="false" t="normal">I922+I875</f>
        <v>#REF!</v>
      </c>
      <c r="J923" s="328" t="e">
        <f aca="false" ca="false" dt2D="false" dtr="false" t="normal">J922+J875</f>
        <v>#REF!</v>
      </c>
      <c r="K923" s="328" t="e">
        <f aca="false" ca="false" dt2D="false" dtr="false" t="normal">K922+K875</f>
        <v>#REF!</v>
      </c>
      <c r="L923" s="328" t="e">
        <f aca="false" ca="false" dt2D="false" dtr="false" t="normal">L922+L875</f>
        <v>#REF!</v>
      </c>
      <c r="M923" s="328" t="n"/>
      <c r="N923" s="289" t="n">
        <f aca="false" ca="false" dt2D="false" dtr="false" t="normal">N922+N875</f>
        <v>259.17272</v>
      </c>
    </row>
    <row ht="21" outlineLevel="0" r="924">
      <c r="A924" s="121" t="s">
        <v>4</v>
      </c>
      <c r="B924" s="119" t="s">
        <v>5</v>
      </c>
      <c r="C924" s="119" t="n"/>
      <c r="D924" s="119" t="n"/>
      <c r="E924" s="121" t="s">
        <v>8</v>
      </c>
      <c r="F924" s="121" t="s">
        <v>9</v>
      </c>
      <c r="G924" s="121" t="s">
        <v>10</v>
      </c>
      <c r="H924" s="121" t="s">
        <v>11</v>
      </c>
      <c r="I924" s="121" t="s">
        <v>12</v>
      </c>
      <c r="J924" s="121" t="s">
        <v>13</v>
      </c>
      <c r="K924" s="121" t="s">
        <v>14</v>
      </c>
      <c r="L924" s="121" t="s">
        <v>15</v>
      </c>
      <c r="M924" s="63" t="s">
        <v>16</v>
      </c>
      <c r="N924" s="63" t="n"/>
    </row>
    <row customHeight="true" ht="11.25" outlineLevel="0" r="925">
      <c r="A925" s="331" t="s">
        <v>375</v>
      </c>
      <c r="B925" s="332" t="s"/>
      <c r="C925" s="189" t="n"/>
      <c r="D925" s="189" t="n"/>
      <c r="E925" s="88" t="n"/>
      <c r="F925" s="88" t="n"/>
      <c r="G925" s="88" t="n"/>
      <c r="H925" s="88" t="n"/>
      <c r="I925" s="88" t="n"/>
      <c r="J925" s="88" t="n"/>
      <c r="K925" s="88" t="n"/>
      <c r="L925" s="88" t="n"/>
      <c r="M925" s="63" t="n"/>
      <c r="N925" s="63" t="n"/>
    </row>
    <row customHeight="true" ht="11.25" outlineLevel="0" r="926">
      <c r="A926" s="187" t="s">
        <v>21</v>
      </c>
      <c r="B926" s="188" t="s"/>
      <c r="C926" s="187" t="n"/>
      <c r="D926" s="187" t="n"/>
      <c r="E926" s="88" t="n"/>
      <c r="F926" s="88" t="n"/>
      <c r="G926" s="88" t="n"/>
      <c r="H926" s="88" t="n"/>
      <c r="I926" s="88" t="n"/>
      <c r="J926" s="88" t="n"/>
      <c r="K926" s="88" t="n"/>
      <c r="L926" s="88" t="n"/>
      <c r="M926" s="63" t="n"/>
      <c r="N926" s="63" t="n"/>
    </row>
    <row ht="22.5" outlineLevel="0" r="927">
      <c r="A927" s="88" t="n"/>
      <c r="B927" s="89" t="s">
        <v>292</v>
      </c>
      <c r="C927" s="89" t="n">
        <v>40</v>
      </c>
      <c r="D927" s="89" t="n">
        <v>40</v>
      </c>
      <c r="E927" s="88" t="s">
        <v>293</v>
      </c>
      <c r="F927" s="88" t="n">
        <v>1</v>
      </c>
      <c r="G927" s="88" t="n">
        <v>39.15</v>
      </c>
      <c r="H927" s="88" t="n"/>
      <c r="I927" s="93" t="n">
        <v>5.72</v>
      </c>
      <c r="J927" s="93" t="n">
        <v>4.6</v>
      </c>
      <c r="K927" s="93" t="n">
        <v>0.28</v>
      </c>
      <c r="L927" s="93" t="n">
        <v>61.47</v>
      </c>
      <c r="M927" s="63" t="n">
        <v>12</v>
      </c>
      <c r="N927" s="63" t="n">
        <v>9.57</v>
      </c>
    </row>
    <row customHeight="true" ht="11.25" outlineLevel="0" r="928">
      <c r="A928" s="83" t="s">
        <v>100</v>
      </c>
      <c r="B928" s="84" t="s">
        <v>101</v>
      </c>
      <c r="C928" s="102" t="n"/>
      <c r="D928" s="102" t="n"/>
      <c r="E928" s="83" t="s">
        <v>183</v>
      </c>
      <c r="F928" s="83" t="n">
        <v>83</v>
      </c>
      <c r="G928" s="83" t="n">
        <v>82</v>
      </c>
      <c r="H928" s="85" t="n"/>
      <c r="I928" s="83" t="n">
        <v>14.9</v>
      </c>
      <c r="J928" s="83" t="n">
        <v>0.5</v>
      </c>
      <c r="K928" s="83" t="n">
        <v>1.49</v>
      </c>
      <c r="L928" s="83" t="n">
        <v>73.04</v>
      </c>
      <c r="M928" s="63" t="n">
        <v>310</v>
      </c>
      <c r="N928" s="63" t="n">
        <f aca="false" ca="false" dt2D="false" dtr="false" t="normal">F928*M928/1000</f>
        <v>25.73</v>
      </c>
    </row>
    <row ht="22.5" outlineLevel="0" r="929">
      <c r="A929" s="83" t="n"/>
      <c r="B929" s="87" t="s"/>
      <c r="C929" s="103" t="s">
        <v>395</v>
      </c>
      <c r="D929" s="103" t="s">
        <v>396</v>
      </c>
      <c r="E929" s="83" t="s">
        <v>28</v>
      </c>
      <c r="F929" s="83" t="n">
        <v>10</v>
      </c>
      <c r="G929" s="83" t="n">
        <v>10</v>
      </c>
      <c r="H929" s="85" t="n"/>
      <c r="I929" s="83" t="s">
        <v>29</v>
      </c>
      <c r="J929" s="83" t="s">
        <v>29</v>
      </c>
      <c r="K929" s="83" t="n">
        <v>9.98</v>
      </c>
      <c r="L929" s="83" t="n">
        <v>37.9</v>
      </c>
      <c r="M929" s="63" t="n">
        <v>80</v>
      </c>
      <c r="N929" s="63" t="n">
        <f aca="false" ca="false" dt2D="false" dtr="false" t="normal">F929*M929/1000</f>
        <v>0.8</v>
      </c>
    </row>
    <row outlineLevel="0" r="930">
      <c r="A930" s="83" t="s">
        <v>103</v>
      </c>
      <c r="B930" s="84" t="n"/>
      <c r="C930" s="84" t="n"/>
      <c r="D930" s="84" t="n"/>
      <c r="E930" s="83" t="s">
        <v>104</v>
      </c>
      <c r="F930" s="83" t="n">
        <v>0.3</v>
      </c>
      <c r="G930" s="83" t="n">
        <v>12</v>
      </c>
      <c r="H930" s="85" t="n"/>
      <c r="I930" s="83" t="n">
        <v>1.52</v>
      </c>
      <c r="J930" s="83" t="n">
        <v>1.15</v>
      </c>
      <c r="K930" s="83" t="n"/>
      <c r="L930" s="83" t="n">
        <v>16.39</v>
      </c>
      <c r="M930" s="63" t="n">
        <v>12</v>
      </c>
      <c r="N930" s="63" t="n">
        <f aca="false" ca="false" dt2D="false" dtr="false" t="normal">F930*M930</f>
        <v>3.6</v>
      </c>
    </row>
    <row outlineLevel="0" r="931">
      <c r="A931" s="83" t="n"/>
      <c r="B931" s="84" t="n"/>
      <c r="C931" s="84" t="n"/>
      <c r="D931" s="84" t="n"/>
      <c r="E931" s="83" t="s">
        <v>105</v>
      </c>
      <c r="F931" s="83" t="n">
        <v>5</v>
      </c>
      <c r="G931" s="83" t="n">
        <v>5</v>
      </c>
      <c r="H931" s="85" t="n"/>
      <c r="I931" s="83" t="n">
        <v>0.04</v>
      </c>
      <c r="J931" s="83" t="n">
        <v>3.63</v>
      </c>
      <c r="K931" s="83" t="n">
        <v>0.13</v>
      </c>
      <c r="L931" s="83" t="n">
        <v>33.05</v>
      </c>
      <c r="M931" s="63" t="n">
        <v>670</v>
      </c>
      <c r="N931" s="63" t="n">
        <f aca="false" ca="false" dt2D="false" dtr="false" t="normal">F931*M931/1000</f>
        <v>3.35</v>
      </c>
    </row>
    <row customHeight="true" ht="12" outlineLevel="0" r="932">
      <c r="A932" s="83" t="n"/>
      <c r="B932" s="84" t="n"/>
      <c r="C932" s="84" t="n"/>
      <c r="D932" s="84" t="n"/>
      <c r="E932" s="83" t="s">
        <v>106</v>
      </c>
      <c r="F932" s="83" t="n">
        <v>5</v>
      </c>
      <c r="G932" s="83" t="n">
        <v>5</v>
      </c>
      <c r="H932" s="85" t="n"/>
      <c r="I932" s="83" t="n">
        <v>0.28</v>
      </c>
      <c r="J932" s="83" t="n">
        <v>0.04</v>
      </c>
      <c r="K932" s="83" t="n">
        <v>1.81</v>
      </c>
      <c r="L932" s="83" t="n">
        <v>8.27</v>
      </c>
      <c r="M932" s="63" t="n">
        <v>80</v>
      </c>
      <c r="N932" s="63" t="n">
        <f aca="false" ca="false" dt2D="false" dtr="false" t="normal">F932*M932/1000</f>
        <v>0.4</v>
      </c>
    </row>
    <row outlineLevel="0" r="933">
      <c r="A933" s="83" t="n"/>
      <c r="B933" s="84" t="n"/>
      <c r="C933" s="84" t="n"/>
      <c r="D933" s="84" t="n"/>
      <c r="E933" s="83" t="s">
        <v>64</v>
      </c>
      <c r="F933" s="83" t="n">
        <v>5</v>
      </c>
      <c r="G933" s="83" t="n">
        <v>5</v>
      </c>
      <c r="H933" s="85" t="n"/>
      <c r="I933" s="83" t="n">
        <v>0.14</v>
      </c>
      <c r="J933" s="83" t="n">
        <v>1</v>
      </c>
      <c r="K933" s="83" t="n">
        <v>0.16</v>
      </c>
      <c r="L933" s="83" t="n">
        <v>10.3</v>
      </c>
      <c r="M933" s="63" t="n">
        <v>190</v>
      </c>
      <c r="N933" s="63" t="n">
        <f aca="false" ca="false" dt2D="false" dtr="false" t="normal">F933*M933/1000</f>
        <v>0.95</v>
      </c>
    </row>
    <row outlineLevel="0" r="934">
      <c r="A934" s="83" t="n"/>
      <c r="B934" s="84" t="n"/>
      <c r="C934" s="84" t="n"/>
      <c r="D934" s="84" t="n"/>
      <c r="E934" s="83" t="s">
        <v>30</v>
      </c>
      <c r="F934" s="83" t="n">
        <v>0.5</v>
      </c>
      <c r="G934" s="83" t="n">
        <v>0.5</v>
      </c>
      <c r="H934" s="85" t="n"/>
      <c r="I934" s="83" t="s">
        <v>29</v>
      </c>
      <c r="J934" s="83" t="s">
        <v>29</v>
      </c>
      <c r="K934" s="83" t="s">
        <v>29</v>
      </c>
      <c r="L934" s="83" t="s">
        <v>29</v>
      </c>
      <c r="M934" s="63" t="n">
        <v>16</v>
      </c>
      <c r="N934" s="63" t="n">
        <f aca="false" ca="false" dt2D="false" dtr="false" t="normal">F934*M934/1000</f>
        <v>0.008</v>
      </c>
    </row>
    <row outlineLevel="0" r="935">
      <c r="A935" s="83" t="n"/>
      <c r="B935" s="84" t="n"/>
      <c r="C935" s="84" t="n"/>
      <c r="D935" s="84" t="n"/>
      <c r="E935" s="83" t="s">
        <v>107</v>
      </c>
      <c r="F935" s="83" t="n">
        <v>10</v>
      </c>
      <c r="G935" s="83" t="n">
        <v>10</v>
      </c>
      <c r="H935" s="85" t="n"/>
      <c r="I935" s="83" t="n">
        <v>0.08</v>
      </c>
      <c r="J935" s="83" t="n">
        <v>7.25</v>
      </c>
      <c r="K935" s="83" t="n">
        <v>0.26</v>
      </c>
      <c r="L935" s="83" t="n">
        <v>66.1</v>
      </c>
      <c r="M935" s="63" t="n">
        <v>670</v>
      </c>
      <c r="N935" s="63" t="n">
        <f aca="false" ca="false" dt2D="false" dtr="false" t="normal">F935*M935/1000</f>
        <v>6.7</v>
      </c>
    </row>
    <row outlineLevel="0" r="936">
      <c r="A936" s="83" t="n"/>
      <c r="B936" s="84" t="n"/>
      <c r="C936" s="84" t="n"/>
      <c r="D936" s="84" t="n"/>
      <c r="E936" s="83" t="s">
        <v>108</v>
      </c>
      <c r="F936" s="83" t="n">
        <v>46</v>
      </c>
      <c r="G936" s="83" t="n">
        <v>28</v>
      </c>
      <c r="H936" s="85" t="n"/>
      <c r="I936" s="83" t="n">
        <v>0.18</v>
      </c>
      <c r="J936" s="83" t="n">
        <v>0.16</v>
      </c>
      <c r="K936" s="83" t="n">
        <v>4.1</v>
      </c>
      <c r="L936" s="83" t="n">
        <v>18.22</v>
      </c>
      <c r="M936" s="63" t="n">
        <v>100</v>
      </c>
      <c r="N936" s="63" t="n">
        <f aca="false" ca="false" dt2D="false" dtr="false" t="normal">F936*M936/1000</f>
        <v>4.6</v>
      </c>
    </row>
    <row customHeight="true" ht="14.25" outlineLevel="0" r="937">
      <c r="A937" s="83" t="n"/>
      <c r="B937" s="84" t="s">
        <v>111</v>
      </c>
      <c r="C937" s="84" t="n"/>
      <c r="D937" s="84" t="n"/>
      <c r="E937" s="83" t="s">
        <v>112</v>
      </c>
      <c r="F937" s="83" t="n">
        <v>4</v>
      </c>
      <c r="G937" s="83" t="n"/>
      <c r="H937" s="85" t="n"/>
      <c r="I937" s="83" t="n">
        <v>0.54</v>
      </c>
      <c r="J937" s="83" t="n">
        <v>2.16</v>
      </c>
      <c r="K937" s="83" t="n">
        <v>0.74</v>
      </c>
      <c r="L937" s="83" t="n">
        <v>24.42</v>
      </c>
      <c r="M937" s="63" t="n">
        <v>500</v>
      </c>
      <c r="N937" s="63" t="n">
        <f aca="false" ca="false" dt2D="false" dtr="false" t="normal">F937*M937/1000</f>
        <v>2</v>
      </c>
    </row>
    <row customHeight="true" ht="14.25" outlineLevel="0" r="938">
      <c r="A938" s="83" t="s">
        <v>113</v>
      </c>
      <c r="B938" s="202" t="s"/>
      <c r="C938" s="84" t="n"/>
      <c r="D938" s="84" t="n"/>
      <c r="E938" s="83" t="s">
        <v>114</v>
      </c>
      <c r="F938" s="83" t="n">
        <v>100</v>
      </c>
      <c r="G938" s="83" t="n"/>
      <c r="H938" s="85" t="n"/>
      <c r="I938" s="83" t="n">
        <v>2.82</v>
      </c>
      <c r="J938" s="83" t="n">
        <v>3.2</v>
      </c>
      <c r="K938" s="83" t="n">
        <v>4.73</v>
      </c>
      <c r="L938" s="83" t="n">
        <v>58</v>
      </c>
      <c r="M938" s="63" t="n">
        <v>65</v>
      </c>
      <c r="N938" s="63" t="n">
        <f aca="false" ca="false" dt2D="false" dtr="false" t="normal">F938*M938/1000</f>
        <v>6.5</v>
      </c>
    </row>
    <row outlineLevel="0" r="939">
      <c r="A939" s="83" t="n"/>
      <c r="B939" s="87" t="s"/>
      <c r="C939" s="84" t="n">
        <v>200</v>
      </c>
      <c r="D939" s="84" t="n">
        <v>200</v>
      </c>
      <c r="E939" s="83" t="s">
        <v>28</v>
      </c>
      <c r="F939" s="83" t="n">
        <v>11.1</v>
      </c>
      <c r="G939" s="83" t="n"/>
      <c r="H939" s="85" t="n"/>
      <c r="I939" s="83" t="s">
        <v>29</v>
      </c>
      <c r="J939" s="83" t="s">
        <v>29</v>
      </c>
      <c r="K939" s="83" t="n">
        <v>11.088</v>
      </c>
      <c r="L939" s="83" t="n">
        <v>42.67</v>
      </c>
      <c r="M939" s="63" t="n">
        <v>80</v>
      </c>
      <c r="N939" s="63" t="n">
        <f aca="false" ca="false" dt2D="false" dtr="false" t="normal">F939*M939/1000</f>
        <v>0.888</v>
      </c>
    </row>
    <row customHeight="true" ht="11.25" outlineLevel="0" r="940">
      <c r="A940" s="83" t="n"/>
      <c r="B940" s="84" t="s">
        <v>37</v>
      </c>
      <c r="C940" s="84" t="n">
        <v>70</v>
      </c>
      <c r="D940" s="84" t="n">
        <v>90</v>
      </c>
      <c r="E940" s="83" t="s">
        <v>38</v>
      </c>
      <c r="F940" s="83" t="n">
        <v>80</v>
      </c>
      <c r="G940" s="83" t="n">
        <v>80</v>
      </c>
      <c r="H940" s="85" t="n"/>
      <c r="I940" s="83" t="n">
        <v>6.96</v>
      </c>
      <c r="J940" s="83" t="n">
        <v>1.2</v>
      </c>
      <c r="K940" s="83" t="n">
        <v>32.96</v>
      </c>
      <c r="L940" s="83" t="n">
        <v>181</v>
      </c>
      <c r="M940" s="63" t="n">
        <v>60</v>
      </c>
      <c r="N940" s="63" t="n">
        <f aca="false" ca="false" dt2D="false" dtr="false" t="normal">F940*M940/1000</f>
        <v>4.8</v>
      </c>
    </row>
    <row outlineLevel="0" r="941">
      <c r="A941" s="83" t="n"/>
      <c r="B941" s="87" t="s"/>
      <c r="C941" s="84" t="n">
        <v>10</v>
      </c>
      <c r="D941" s="84" t="n">
        <v>10</v>
      </c>
      <c r="E941" s="83" t="s">
        <v>39</v>
      </c>
      <c r="F941" s="83" t="n">
        <v>10</v>
      </c>
      <c r="G941" s="83" t="n"/>
      <c r="H941" s="85" t="n"/>
      <c r="I941" s="83" t="n">
        <v>2.68</v>
      </c>
      <c r="J941" s="83" t="n">
        <v>2.57</v>
      </c>
      <c r="K941" s="83" t="s">
        <v>29</v>
      </c>
      <c r="L941" s="83" t="n">
        <v>33.79</v>
      </c>
      <c r="M941" s="63" t="n">
        <v>650</v>
      </c>
      <c r="N941" s="63" t="n">
        <f aca="false" ca="false" dt2D="false" dtr="false" t="normal">F941*M941/1000</f>
        <v>6.5</v>
      </c>
    </row>
    <row outlineLevel="0" r="942">
      <c r="A942" s="83" t="n"/>
      <c r="B942" s="84" t="n"/>
      <c r="C942" s="84" t="n"/>
      <c r="D942" s="84" t="n"/>
      <c r="E942" s="83" t="s">
        <v>40</v>
      </c>
      <c r="F942" s="83" t="n">
        <v>10</v>
      </c>
      <c r="G942" s="83" t="n"/>
      <c r="H942" s="85" t="n"/>
      <c r="I942" s="83" t="n">
        <v>0.08</v>
      </c>
      <c r="J942" s="83" t="n">
        <v>7.25</v>
      </c>
      <c r="K942" s="83" t="n">
        <v>0.26</v>
      </c>
      <c r="L942" s="83" t="n">
        <v>66.1</v>
      </c>
      <c r="M942" s="63" t="n">
        <v>670</v>
      </c>
      <c r="N942" s="63" t="n">
        <f aca="false" ca="false" dt2D="false" dtr="false" t="normal">F942*M942/1000</f>
        <v>6.7</v>
      </c>
    </row>
    <row ht="22.5" outlineLevel="0" r="943">
      <c r="A943" s="83" t="n"/>
      <c r="B943" s="84" t="s">
        <v>115</v>
      </c>
      <c r="C943" s="84" t="n">
        <v>120</v>
      </c>
      <c r="D943" s="84" t="n">
        <v>120</v>
      </c>
      <c r="E943" s="83" t="s">
        <v>149</v>
      </c>
      <c r="F943" s="83" t="n">
        <v>120</v>
      </c>
      <c r="G943" s="83" t="n">
        <v>120</v>
      </c>
      <c r="H943" s="85" t="n">
        <v>120</v>
      </c>
      <c r="I943" s="86" t="n">
        <v>1.8</v>
      </c>
      <c r="J943" s="86" t="n">
        <v>0.84</v>
      </c>
      <c r="K943" s="86" t="n">
        <v>18.31</v>
      </c>
      <c r="L943" s="86" t="n">
        <v>74.76</v>
      </c>
      <c r="M943" s="63" t="n">
        <v>170</v>
      </c>
      <c r="N943" s="63" t="n">
        <f aca="false" ca="false" dt2D="false" dtr="false" t="normal">F943*M943/1000</f>
        <v>20.4</v>
      </c>
    </row>
    <row outlineLevel="0" r="944">
      <c r="A944" s="83" t="s">
        <v>45</v>
      </c>
      <c r="B944" s="84" t="s">
        <v>390</v>
      </c>
      <c r="C944" s="84" t="n">
        <v>100</v>
      </c>
      <c r="D944" s="84" t="n">
        <v>100</v>
      </c>
      <c r="E944" s="83" t="s">
        <v>390</v>
      </c>
      <c r="F944" s="83" t="n">
        <v>200</v>
      </c>
      <c r="G944" s="83" t="n">
        <v>100</v>
      </c>
      <c r="H944" s="85" t="n">
        <v>100</v>
      </c>
      <c r="I944" s="86" t="n"/>
      <c r="J944" s="86" t="n"/>
      <c r="K944" s="86" t="n">
        <v>19</v>
      </c>
      <c r="L944" s="86" t="n">
        <v>75</v>
      </c>
      <c r="M944" s="63" t="n">
        <v>80</v>
      </c>
      <c r="N944" s="63" t="n">
        <f aca="false" ca="false" dt2D="false" dtr="false" t="normal">F944*M944/1000</f>
        <v>16</v>
      </c>
    </row>
    <row ht="21" outlineLevel="0" r="945">
      <c r="A945" s="93" t="n"/>
      <c r="B945" s="187" t="s">
        <v>47</v>
      </c>
      <c r="C945" s="187" t="n"/>
      <c r="D945" s="187" t="n"/>
      <c r="E945" s="93" t="n"/>
      <c r="F945" s="93" t="n"/>
      <c r="G945" s="93" t="n"/>
      <c r="H945" s="93" t="n"/>
      <c r="I945" s="196" t="e">
        <f aca="false" ca="false" dt2D="false" dtr="false" t="normal">I927++#REF!+#REF!+#REF!+I943+I944</f>
        <v>#REF!</v>
      </c>
      <c r="J945" s="196" t="e">
        <f aca="false" ca="false" dt2D="false" dtr="false" t="normal">J927++#REF!+#REF!+#REF!+J943+J944</f>
        <v>#REF!</v>
      </c>
      <c r="K945" s="196" t="e">
        <f aca="false" ca="false" dt2D="false" dtr="false" t="normal">K927++#REF!+#REF!+#REF!+K943+K944</f>
        <v>#REF!</v>
      </c>
      <c r="L945" s="196" t="e">
        <f aca="false" ca="false" dt2D="false" dtr="false" t="normal">L927++#REF!+#REF!+#REF!+L943+L944</f>
        <v>#REF!</v>
      </c>
      <c r="M945" s="261" t="n"/>
      <c r="N945" s="79" t="n">
        <f aca="false" ca="false" dt2D="false" dtr="false" t="normal">SUM(N927:N944)</f>
        <v>119.496</v>
      </c>
    </row>
    <row customHeight="true" ht="11.25" outlineLevel="0" r="946">
      <c r="A946" s="187" t="s">
        <v>48</v>
      </c>
      <c r="B946" s="188" t="s"/>
      <c r="C946" s="187" t="n"/>
      <c r="D946" s="187" t="n"/>
      <c r="E946" s="88" t="n"/>
      <c r="F946" s="88" t="n"/>
      <c r="G946" s="88" t="n"/>
      <c r="H946" s="88" t="n"/>
      <c r="I946" s="88" t="n"/>
      <c r="J946" s="88" t="n"/>
      <c r="K946" s="88" t="n"/>
      <c r="L946" s="88" t="n"/>
      <c r="M946" s="63" t="n"/>
      <c r="N946" s="63" t="n"/>
    </row>
    <row customHeight="true" ht="22.5" outlineLevel="0" r="947">
      <c r="A947" s="88" t="s">
        <v>296</v>
      </c>
      <c r="B947" s="89" t="s">
        <v>297</v>
      </c>
      <c r="C947" s="89" t="n"/>
      <c r="D947" s="89" t="n"/>
      <c r="E947" s="88" t="s">
        <v>119</v>
      </c>
      <c r="F947" s="88" t="n">
        <v>111.5</v>
      </c>
      <c r="G947" s="88" t="n">
        <v>87.5</v>
      </c>
      <c r="H947" s="88" t="n"/>
      <c r="I947" s="88" t="n">
        <v>1.67</v>
      </c>
      <c r="J947" s="88" t="n">
        <v>0.09</v>
      </c>
      <c r="K947" s="88" t="n">
        <v>8.92</v>
      </c>
      <c r="L947" s="88" t="n">
        <v>37.46</v>
      </c>
      <c r="M947" s="63" t="n">
        <v>35</v>
      </c>
      <c r="N947" s="63" t="n">
        <f aca="false" ca="false" dt2D="false" dtr="false" t="normal">F947*M947/1000</f>
        <v>3.9025</v>
      </c>
    </row>
    <row customHeight="true" ht="11.25" outlineLevel="0" r="948">
      <c r="A948" s="88" t="n"/>
      <c r="B948" s="91" t="s"/>
      <c r="C948" s="89" t="n">
        <v>100</v>
      </c>
      <c r="D948" s="89" t="n">
        <v>130</v>
      </c>
      <c r="E948" s="88" t="s">
        <v>53</v>
      </c>
      <c r="F948" s="88" t="n">
        <v>35.5</v>
      </c>
      <c r="G948" s="88" t="n">
        <v>31.24</v>
      </c>
      <c r="H948" s="88" t="n"/>
      <c r="I948" s="88" t="n">
        <v>0.14</v>
      </c>
      <c r="J948" s="88" t="n">
        <v>0.13</v>
      </c>
      <c r="K948" s="88" t="n">
        <v>3.25</v>
      </c>
      <c r="L948" s="88" t="n">
        <v>14.06</v>
      </c>
      <c r="M948" s="63" t="n">
        <v>100</v>
      </c>
      <c r="N948" s="63" t="n">
        <f aca="false" ca="false" dt2D="false" dtr="false" t="normal">F948*M948/1000</f>
        <v>3.55</v>
      </c>
    </row>
    <row customHeight="true" ht="11.25" outlineLevel="0" r="949">
      <c r="A949" s="88" t="n"/>
      <c r="B949" s="89" t="n"/>
      <c r="C949" s="89" t="n"/>
      <c r="D949" s="89" t="n"/>
      <c r="E949" s="88" t="s">
        <v>147</v>
      </c>
      <c r="F949" s="88" t="n">
        <v>5</v>
      </c>
      <c r="G949" s="88" t="n">
        <v>5</v>
      </c>
      <c r="H949" s="88" t="n"/>
      <c r="I949" s="88" t="n"/>
      <c r="J949" s="88" t="n">
        <v>4.99</v>
      </c>
      <c r="K949" s="88" t="n"/>
      <c r="L949" s="88" t="n">
        <v>44.95</v>
      </c>
      <c r="M949" s="63" t="n">
        <v>140</v>
      </c>
      <c r="N949" s="63" t="n">
        <f aca="false" ca="false" dt2D="false" dtr="false" t="normal">F949*M949/1000</f>
        <v>0.7</v>
      </c>
    </row>
    <row ht="22.5" outlineLevel="0" r="950">
      <c r="A950" s="88" t="n"/>
      <c r="B950" s="89" t="s">
        <v>298</v>
      </c>
      <c r="C950" s="89" t="n">
        <v>50</v>
      </c>
      <c r="D950" s="89" t="n">
        <v>50</v>
      </c>
      <c r="E950" s="88" t="s">
        <v>28</v>
      </c>
      <c r="F950" s="88" t="n">
        <v>2.5</v>
      </c>
      <c r="G950" s="88" t="n">
        <v>2.5</v>
      </c>
      <c r="H950" s="88" t="n"/>
      <c r="I950" s="88" t="s">
        <v>29</v>
      </c>
      <c r="J950" s="88" t="s">
        <v>29</v>
      </c>
      <c r="K950" s="88" t="n">
        <v>3.74</v>
      </c>
      <c r="L950" s="88" t="n">
        <v>14.21</v>
      </c>
      <c r="M950" s="63" t="n">
        <v>80</v>
      </c>
      <c r="N950" s="63" t="n">
        <f aca="false" ca="false" dt2D="false" dtr="false" t="normal">F950*M950/1000</f>
        <v>0.2</v>
      </c>
    </row>
    <row outlineLevel="0" r="951">
      <c r="A951" s="88" t="s">
        <v>299</v>
      </c>
      <c r="B951" s="89" t="n"/>
      <c r="C951" s="89" t="n"/>
      <c r="D951" s="89" t="n"/>
      <c r="E951" s="83" t="s">
        <v>64</v>
      </c>
      <c r="F951" s="88" t="n">
        <v>12.5</v>
      </c>
      <c r="G951" s="88" t="n">
        <v>12.5</v>
      </c>
      <c r="H951" s="88" t="n"/>
      <c r="I951" s="88" t="n">
        <v>0.03</v>
      </c>
      <c r="J951" s="88" t="n">
        <v>2.49</v>
      </c>
      <c r="K951" s="88" t="n">
        <v>0.4</v>
      </c>
      <c r="L951" s="88" t="n">
        <v>25.75</v>
      </c>
      <c r="M951" s="63" t="n">
        <v>190</v>
      </c>
      <c r="N951" s="63" t="n">
        <f aca="false" ca="false" dt2D="false" dtr="false" t="normal">F951*M951/1000</f>
        <v>2.375</v>
      </c>
    </row>
    <row outlineLevel="0" r="952">
      <c r="A952" s="88" t="n"/>
      <c r="B952" s="89" t="n"/>
      <c r="C952" s="89" t="n"/>
      <c r="D952" s="89" t="n"/>
      <c r="E952" s="88" t="s">
        <v>31</v>
      </c>
      <c r="F952" s="88" t="n">
        <v>5</v>
      </c>
      <c r="G952" s="88" t="n">
        <v>5</v>
      </c>
      <c r="H952" s="88" t="n"/>
      <c r="I952" s="88" t="n">
        <v>0.65</v>
      </c>
      <c r="J952" s="88" t="n">
        <v>36.25</v>
      </c>
      <c r="K952" s="88" t="n">
        <v>0.45</v>
      </c>
      <c r="L952" s="88" t="n">
        <v>33.5</v>
      </c>
      <c r="M952" s="63" t="n">
        <v>670</v>
      </c>
      <c r="N952" s="63" t="n">
        <f aca="false" ca="false" dt2D="false" dtr="false" t="normal">F952*M952/1000</f>
        <v>3.35</v>
      </c>
    </row>
    <row customHeight="true" ht="22.5" outlineLevel="0" r="953">
      <c r="A953" s="88" t="s">
        <v>301</v>
      </c>
      <c r="B953" s="89" t="s">
        <v>302</v>
      </c>
      <c r="C953" s="89" t="n"/>
      <c r="D953" s="89" t="n"/>
      <c r="E953" s="88" t="s">
        <v>303</v>
      </c>
      <c r="F953" s="88" t="n">
        <v>10</v>
      </c>
      <c r="G953" s="88" t="n">
        <v>10</v>
      </c>
      <c r="H953" s="88" t="n"/>
      <c r="I953" s="88" t="n">
        <v>1.07</v>
      </c>
      <c r="J953" s="88" t="n">
        <v>0.28</v>
      </c>
      <c r="K953" s="88" t="n">
        <v>12.45</v>
      </c>
      <c r="L953" s="88" t="n">
        <v>33.9</v>
      </c>
      <c r="M953" s="63" t="n">
        <v>50</v>
      </c>
      <c r="N953" s="63" t="n">
        <f aca="false" ca="false" dt2D="false" dtr="false" t="normal">F953*M953/1000</f>
        <v>0.5</v>
      </c>
    </row>
    <row ht="22.5" outlineLevel="0" r="954">
      <c r="A954" s="88" t="n"/>
      <c r="B954" s="194" t="s"/>
      <c r="C954" s="89" t="s">
        <v>58</v>
      </c>
      <c r="D954" s="89" t="s">
        <v>58</v>
      </c>
      <c r="E954" s="88" t="s">
        <v>59</v>
      </c>
      <c r="F954" s="88" t="n">
        <v>100</v>
      </c>
      <c r="G954" s="88" t="n">
        <v>75</v>
      </c>
      <c r="H954" s="88" t="n"/>
      <c r="I954" s="88" t="n">
        <v>2</v>
      </c>
      <c r="J954" s="88" t="n">
        <v>0.28</v>
      </c>
      <c r="K954" s="88" t="n">
        <v>12.45</v>
      </c>
      <c r="L954" s="88" t="n">
        <v>57.61</v>
      </c>
      <c r="M954" s="63" t="n">
        <v>35</v>
      </c>
      <c r="N954" s="63" t="n">
        <f aca="false" ca="false" dt2D="false" dtr="false" t="normal">F954*M954/1000</f>
        <v>3.5</v>
      </c>
    </row>
    <row outlineLevel="0" r="955">
      <c r="A955" s="88" t="n"/>
      <c r="B955" s="91" t="s"/>
      <c r="C955" s="89" t="n"/>
      <c r="D955" s="89" t="n"/>
      <c r="E955" s="88" t="s">
        <v>51</v>
      </c>
      <c r="F955" s="88" t="n">
        <v>12.5</v>
      </c>
      <c r="G955" s="88" t="n">
        <v>10</v>
      </c>
      <c r="H955" s="88" t="n"/>
      <c r="I955" s="88" t="n">
        <v>0.16</v>
      </c>
      <c r="J955" s="88" t="n">
        <v>0.01</v>
      </c>
      <c r="K955" s="88" t="n">
        <v>0.84</v>
      </c>
      <c r="L955" s="88" t="n">
        <v>3.41</v>
      </c>
      <c r="M955" s="63" t="n">
        <v>45</v>
      </c>
      <c r="N955" s="63" t="n">
        <f aca="false" ca="false" dt2D="false" dtr="false" t="normal">F955*M955/1000</f>
        <v>0.5625</v>
      </c>
    </row>
    <row outlineLevel="0" r="956">
      <c r="A956" s="88" t="n"/>
      <c r="B956" s="89" t="n"/>
      <c r="C956" s="89" t="n"/>
      <c r="D956" s="89" t="n"/>
      <c r="E956" s="88" t="s">
        <v>60</v>
      </c>
      <c r="F956" s="88" t="n">
        <v>12</v>
      </c>
      <c r="G956" s="88" t="n">
        <v>10</v>
      </c>
      <c r="H956" s="88" t="n"/>
      <c r="I956" s="88" t="n">
        <v>0.16</v>
      </c>
      <c r="J956" s="88" t="s">
        <v>29</v>
      </c>
      <c r="K956" s="88" t="n">
        <v>0.98</v>
      </c>
      <c r="L956" s="88" t="n">
        <v>4.13</v>
      </c>
      <c r="M956" s="63" t="n">
        <v>40</v>
      </c>
      <c r="N956" s="63" t="n">
        <f aca="false" ca="false" dt2D="false" dtr="false" t="normal">F956*M956/1000</f>
        <v>0.48</v>
      </c>
    </row>
    <row outlineLevel="0" r="957">
      <c r="A957" s="88" t="n"/>
      <c r="B957" s="89" t="n"/>
      <c r="C957" s="89" t="n"/>
      <c r="D957" s="89" t="n"/>
      <c r="E957" s="88" t="s">
        <v>31</v>
      </c>
      <c r="F957" s="88" t="n">
        <v>2.5</v>
      </c>
      <c r="G957" s="88" t="n">
        <v>2.5</v>
      </c>
      <c r="H957" s="88" t="n"/>
      <c r="I957" s="88" t="n">
        <v>0.022</v>
      </c>
      <c r="J957" s="88" t="n">
        <v>2.03</v>
      </c>
      <c r="K957" s="88" t="n">
        <v>0.073</v>
      </c>
      <c r="L957" s="88" t="n">
        <v>18.51</v>
      </c>
      <c r="M957" s="63" t="n">
        <v>670</v>
      </c>
      <c r="N957" s="63" t="n">
        <f aca="false" ca="false" dt2D="false" dtr="false" t="normal">F957*M957/1000</f>
        <v>1.675</v>
      </c>
    </row>
    <row outlineLevel="0" r="958">
      <c r="A958" s="88" t="n"/>
      <c r="B958" s="89" t="n"/>
      <c r="C958" s="89" t="n"/>
      <c r="D958" s="89" t="n"/>
      <c r="E958" s="88" t="s">
        <v>30</v>
      </c>
      <c r="F958" s="88" t="n">
        <v>1</v>
      </c>
      <c r="G958" s="88" t="n"/>
      <c r="H958" s="88" t="n"/>
      <c r="I958" s="88" t="s">
        <v>29</v>
      </c>
      <c r="J958" s="88" t="s">
        <v>29</v>
      </c>
      <c r="K958" s="88" t="s">
        <v>29</v>
      </c>
      <c r="L958" s="88" t="s">
        <v>29</v>
      </c>
      <c r="M958" s="63" t="n">
        <v>16</v>
      </c>
      <c r="N958" s="63" t="n">
        <f aca="false" ca="false" dt2D="false" dtr="false" t="normal">F958*M958/1000</f>
        <v>0.016</v>
      </c>
    </row>
    <row ht="22.5" outlineLevel="0" r="959">
      <c r="A959" s="88" t="n"/>
      <c r="B959" s="89" t="n"/>
      <c r="C959" s="89" t="n"/>
      <c r="D959" s="89" t="n"/>
      <c r="E959" s="88" t="s">
        <v>305</v>
      </c>
      <c r="F959" s="88" t="n">
        <v>40</v>
      </c>
      <c r="G959" s="88" t="s">
        <v>159</v>
      </c>
      <c r="H959" s="88" t="n"/>
      <c r="I959" s="88" t="n">
        <v>10.4</v>
      </c>
      <c r="J959" s="88" t="n">
        <v>6.48</v>
      </c>
      <c r="K959" s="88" t="s">
        <v>29</v>
      </c>
      <c r="L959" s="88" t="n">
        <v>88.29</v>
      </c>
      <c r="M959" s="63" t="n">
        <v>440</v>
      </c>
      <c r="N959" s="63" t="n">
        <f aca="false" ca="false" dt2D="false" dtr="false" t="normal">F959*M959/1000</f>
        <v>17.6</v>
      </c>
    </row>
    <row ht="22.5" outlineLevel="0" r="960">
      <c r="A960" s="88" t="s">
        <v>306</v>
      </c>
      <c r="B960" s="89" t="s">
        <v>307</v>
      </c>
      <c r="C960" s="89" t="n">
        <v>75</v>
      </c>
      <c r="D960" s="89" t="n">
        <v>75</v>
      </c>
      <c r="E960" s="88" t="s">
        <v>125</v>
      </c>
      <c r="F960" s="88" t="n">
        <v>76</v>
      </c>
      <c r="G960" s="88" t="n">
        <v>56</v>
      </c>
      <c r="H960" s="88" t="n"/>
      <c r="I960" s="191" t="n">
        <v>14.14</v>
      </c>
      <c r="J960" s="191" t="n">
        <v>9.12</v>
      </c>
      <c r="K960" s="88" t="n"/>
      <c r="L960" s="88" t="n">
        <v>124.3</v>
      </c>
      <c r="M960" s="63" t="n">
        <v>440</v>
      </c>
      <c r="N960" s="63" t="n">
        <f aca="false" ca="false" dt2D="false" dtr="false" t="normal">F960*M960/1000</f>
        <v>33.44</v>
      </c>
    </row>
    <row outlineLevel="0" r="961">
      <c r="A961" s="88" t="n"/>
      <c r="B961" s="89" t="n"/>
      <c r="C961" s="89" t="n"/>
      <c r="D961" s="89" t="n"/>
      <c r="E961" s="88" t="s">
        <v>60</v>
      </c>
      <c r="F961" s="88" t="n">
        <v>10</v>
      </c>
      <c r="G961" s="88" t="n">
        <v>8</v>
      </c>
      <c r="H961" s="88" t="n"/>
      <c r="I961" s="88" t="n"/>
      <c r="J961" s="88" t="s">
        <v>29</v>
      </c>
      <c r="K961" s="88" t="n">
        <v>1.04</v>
      </c>
      <c r="L961" s="88" t="n">
        <v>2.75</v>
      </c>
      <c r="M961" s="63" t="n">
        <v>40</v>
      </c>
      <c r="N961" s="63" t="n">
        <f aca="false" ca="false" dt2D="false" dtr="false" t="normal">F961*M961/1000</f>
        <v>0.4</v>
      </c>
    </row>
    <row outlineLevel="0" r="962">
      <c r="A962" s="88" t="n"/>
      <c r="B962" s="89" t="n"/>
      <c r="C962" s="89" t="n"/>
      <c r="D962" s="89" t="n"/>
      <c r="E962" s="88" t="s">
        <v>30</v>
      </c>
      <c r="F962" s="88" t="n">
        <v>1</v>
      </c>
      <c r="G962" s="88" t="n">
        <v>1</v>
      </c>
      <c r="H962" s="88" t="n"/>
      <c r="I962" s="88" t="s">
        <v>29</v>
      </c>
      <c r="J962" s="88" t="s">
        <v>29</v>
      </c>
      <c r="K962" s="88" t="s">
        <v>29</v>
      </c>
      <c r="L962" s="88" t="s">
        <v>29</v>
      </c>
      <c r="M962" s="63" t="n">
        <v>16</v>
      </c>
      <c r="N962" s="63" t="n">
        <f aca="false" ca="false" dt2D="false" dtr="false" t="normal">F962*M962/1000</f>
        <v>0.016</v>
      </c>
    </row>
    <row outlineLevel="0" r="963">
      <c r="A963" s="88" t="n"/>
      <c r="B963" s="89" t="n"/>
      <c r="C963" s="89" t="n"/>
      <c r="D963" s="89" t="n"/>
      <c r="E963" s="88" t="s">
        <v>308</v>
      </c>
      <c r="F963" s="88" t="n">
        <v>14</v>
      </c>
      <c r="G963" s="88" t="n">
        <v>14</v>
      </c>
      <c r="H963" s="88" t="n"/>
      <c r="I963" s="88" t="n">
        <v>1.21</v>
      </c>
      <c r="J963" s="88" t="n">
        <v>0.21</v>
      </c>
      <c r="K963" s="88" t="n">
        <v>5.59</v>
      </c>
      <c r="L963" s="88" t="n">
        <v>20.9</v>
      </c>
      <c r="M963" s="63" t="n">
        <v>60</v>
      </c>
      <c r="N963" s="63" t="n">
        <f aca="false" ca="false" dt2D="false" dtr="false" t="normal">F963*M963/1000</f>
        <v>0.84</v>
      </c>
    </row>
    <row outlineLevel="0" r="964">
      <c r="A964" s="88" t="n"/>
      <c r="B964" s="89" t="n"/>
      <c r="C964" s="89" t="n"/>
      <c r="D964" s="89" t="n"/>
      <c r="E964" s="88" t="s">
        <v>309</v>
      </c>
      <c r="F964" s="88" t="n">
        <v>8</v>
      </c>
      <c r="G964" s="88" t="n">
        <v>8</v>
      </c>
      <c r="H964" s="88" t="n"/>
      <c r="I964" s="88" t="n">
        <v>0.52</v>
      </c>
      <c r="J964" s="88" t="n">
        <v>0.09</v>
      </c>
      <c r="K964" s="88" t="n">
        <v>3.68</v>
      </c>
      <c r="L964" s="88" t="n">
        <v>14.48</v>
      </c>
      <c r="M964" s="63" t="n">
        <v>100</v>
      </c>
      <c r="N964" s="63" t="n">
        <f aca="false" ca="false" dt2D="false" dtr="false" t="normal">F964*M964/1000</f>
        <v>0.8</v>
      </c>
    </row>
    <row outlineLevel="0" r="965">
      <c r="A965" s="88" t="n"/>
      <c r="B965" s="89" t="n"/>
      <c r="C965" s="89" t="n"/>
      <c r="D965" s="89" t="n"/>
      <c r="E965" s="88" t="s">
        <v>310</v>
      </c>
      <c r="F965" s="88" t="n">
        <v>5</v>
      </c>
      <c r="G965" s="88" t="n">
        <v>5</v>
      </c>
      <c r="H965" s="88" t="n"/>
      <c r="I965" s="88" t="n"/>
      <c r="J965" s="88" t="n">
        <v>4.99</v>
      </c>
      <c r="K965" s="88" t="n"/>
      <c r="L965" s="88" t="n">
        <v>44.85</v>
      </c>
      <c r="M965" s="63" t="n">
        <v>140</v>
      </c>
      <c r="N965" s="63" t="n">
        <f aca="false" ca="false" dt2D="false" dtr="false" t="normal">F965*M965/1000</f>
        <v>0.7</v>
      </c>
    </row>
    <row outlineLevel="0" r="966">
      <c r="A966" s="88" t="n"/>
      <c r="B966" s="89" t="n"/>
      <c r="C966" s="89" t="n"/>
      <c r="D966" s="89" t="n"/>
      <c r="E966" s="88" t="s">
        <v>311</v>
      </c>
      <c r="F966" s="88" t="n">
        <v>17</v>
      </c>
      <c r="G966" s="88" t="n">
        <v>17</v>
      </c>
      <c r="H966" s="88" t="n"/>
      <c r="I966" s="88" t="n"/>
      <c r="J966" s="88" t="n"/>
      <c r="K966" s="88" t="n"/>
      <c r="L966" s="88" t="n"/>
      <c r="M966" s="63" t="n">
        <v>65</v>
      </c>
      <c r="N966" s="63" t="n">
        <f aca="false" ca="false" dt2D="false" dtr="false" t="normal">F966*M966/1000</f>
        <v>1.105</v>
      </c>
    </row>
    <row outlineLevel="0" r="967">
      <c r="A967" s="88" t="s">
        <v>312</v>
      </c>
      <c r="B967" s="88" t="s">
        <v>313</v>
      </c>
      <c r="C967" s="95" t="n"/>
      <c r="D967" s="95" t="n"/>
      <c r="E967" s="88" t="s">
        <v>314</v>
      </c>
      <c r="F967" s="88" t="n">
        <v>47.6</v>
      </c>
      <c r="G967" s="88" t="n">
        <v>47.6</v>
      </c>
      <c r="H967" s="88" t="n"/>
      <c r="I967" s="88" t="n">
        <v>5.99</v>
      </c>
      <c r="J967" s="88" t="n">
        <v>1.55</v>
      </c>
      <c r="K967" s="88" t="n">
        <v>29.76</v>
      </c>
      <c r="L967" s="88" t="n">
        <v>157.9</v>
      </c>
      <c r="M967" s="63" t="n">
        <v>100</v>
      </c>
      <c r="N967" s="63" t="n">
        <f aca="false" ca="false" dt2D="false" dtr="false" t="normal">F967*M967/1000</f>
        <v>4.76</v>
      </c>
    </row>
    <row outlineLevel="0" r="968">
      <c r="A968" s="88" t="n"/>
      <c r="B968" s="100" t="s"/>
      <c r="C968" s="101" t="n">
        <v>130</v>
      </c>
      <c r="D968" s="101" t="n">
        <v>180</v>
      </c>
      <c r="E968" s="88" t="s">
        <v>31</v>
      </c>
      <c r="F968" s="88" t="n">
        <v>4.5</v>
      </c>
      <c r="G968" s="88" t="n">
        <v>4.5</v>
      </c>
      <c r="H968" s="88" t="n"/>
      <c r="I968" s="88" t="n">
        <v>0.04</v>
      </c>
      <c r="J968" s="88" t="n">
        <v>3.6</v>
      </c>
      <c r="K968" s="88" t="n">
        <v>0.13</v>
      </c>
      <c r="L968" s="88" t="n">
        <v>33.05</v>
      </c>
      <c r="M968" s="63" t="n">
        <v>670</v>
      </c>
      <c r="N968" s="63" t="n">
        <f aca="false" ca="false" dt2D="false" dtr="false" t="normal">F968*M968/1000</f>
        <v>3.015</v>
      </c>
    </row>
    <row outlineLevel="0" r="969">
      <c r="A969" s="88" t="n"/>
      <c r="B969" s="89" t="n"/>
      <c r="C969" s="89" t="n"/>
      <c r="D969" s="89" t="n"/>
      <c r="E969" s="88" t="s">
        <v>30</v>
      </c>
      <c r="F969" s="88" t="n">
        <v>2</v>
      </c>
      <c r="G969" s="88" t="n">
        <v>2</v>
      </c>
      <c r="H969" s="88" t="n"/>
      <c r="I969" s="88" t="s">
        <v>29</v>
      </c>
      <c r="J969" s="88" t="s">
        <v>29</v>
      </c>
      <c r="K969" s="88" t="s">
        <v>29</v>
      </c>
      <c r="L969" s="88" t="s">
        <v>29</v>
      </c>
      <c r="M969" s="63" t="n">
        <v>16</v>
      </c>
      <c r="N969" s="63" t="n">
        <f aca="false" ca="false" dt2D="false" dtr="false" t="normal">F969*M969/1000</f>
        <v>0.032</v>
      </c>
    </row>
    <row outlineLevel="0" r="970">
      <c r="A970" s="88" t="s">
        <v>78</v>
      </c>
      <c r="B970" s="89" t="s">
        <v>79</v>
      </c>
      <c r="C970" s="90" t="n"/>
      <c r="D970" s="90" t="n"/>
      <c r="E970" s="88" t="s">
        <v>315</v>
      </c>
      <c r="F970" s="88" t="n">
        <v>25</v>
      </c>
      <c r="G970" s="88" t="n"/>
      <c r="H970" s="88" t="n"/>
      <c r="I970" s="88" t="n">
        <v>1.04</v>
      </c>
      <c r="J970" s="88" t="s">
        <v>29</v>
      </c>
      <c r="K970" s="191" t="n">
        <v>11</v>
      </c>
      <c r="L970" s="193" t="n">
        <v>46.8</v>
      </c>
      <c r="M970" s="63" t="n">
        <v>148</v>
      </c>
      <c r="N970" s="63" t="n">
        <f aca="false" ca="false" dt2D="false" dtr="false" t="normal">F970*M970/1000</f>
        <v>3.7</v>
      </c>
    </row>
    <row outlineLevel="0" r="971">
      <c r="A971" s="88" t="n"/>
      <c r="B971" s="91" t="s"/>
      <c r="C971" s="92" t="n">
        <v>200</v>
      </c>
      <c r="D971" s="92" t="n">
        <v>200</v>
      </c>
      <c r="E971" s="88" t="s">
        <v>28</v>
      </c>
      <c r="F971" s="88" t="n">
        <v>20</v>
      </c>
      <c r="G971" s="88" t="n"/>
      <c r="H971" s="88" t="n"/>
      <c r="I971" s="88" t="s">
        <v>29</v>
      </c>
      <c r="J971" s="88" t="s">
        <v>29</v>
      </c>
      <c r="K971" s="88" t="n">
        <v>19.96</v>
      </c>
      <c r="L971" s="193" t="n">
        <v>75.8</v>
      </c>
      <c r="M971" s="63" t="n">
        <v>80</v>
      </c>
      <c r="N971" s="63" t="n">
        <f aca="false" ca="false" dt2D="false" dtr="false" t="normal">F971*M971/1000</f>
        <v>1.6</v>
      </c>
    </row>
    <row outlineLevel="0" r="972">
      <c r="A972" s="88" t="n"/>
      <c r="B972" s="84" t="s">
        <v>81</v>
      </c>
      <c r="C972" s="84" t="s">
        <v>82</v>
      </c>
      <c r="D972" s="84" t="s">
        <v>83</v>
      </c>
      <c r="E972" s="104" t="s">
        <v>84</v>
      </c>
      <c r="F972" s="104" t="n">
        <v>40</v>
      </c>
      <c r="G972" s="104" t="n">
        <v>40</v>
      </c>
      <c r="H972" s="88" t="n">
        <v>40</v>
      </c>
      <c r="I972" s="83" t="n">
        <v>3.48</v>
      </c>
      <c r="J972" s="83" t="n">
        <v>0.6</v>
      </c>
      <c r="K972" s="83" t="n">
        <v>16</v>
      </c>
      <c r="L972" s="83" t="n">
        <v>83.6</v>
      </c>
      <c r="M972" s="63" t="n">
        <v>60</v>
      </c>
      <c r="N972" s="63" t="n">
        <f aca="false" ca="false" dt2D="false" dtr="false" t="normal">F972*M972/1000</f>
        <v>2.4</v>
      </c>
    </row>
    <row outlineLevel="0" r="973">
      <c r="A973" s="88" t="n"/>
      <c r="B973" s="84" t="n"/>
      <c r="C973" s="84" t="n"/>
      <c r="D973" s="84" t="n"/>
      <c r="E973" s="83" t="s">
        <v>85</v>
      </c>
      <c r="F973" s="83" t="n">
        <v>80</v>
      </c>
      <c r="G973" s="83" t="n">
        <v>80</v>
      </c>
      <c r="H973" s="85" t="n">
        <v>80</v>
      </c>
      <c r="I973" s="83" t="n">
        <v>5.28</v>
      </c>
      <c r="J973" s="83" t="n">
        <v>0.96</v>
      </c>
      <c r="K973" s="83" t="n">
        <v>28.24</v>
      </c>
      <c r="L973" s="83" t="n">
        <v>144.8</v>
      </c>
      <c r="M973" s="63" t="n">
        <v>51</v>
      </c>
      <c r="N973" s="63" t="n">
        <f aca="false" ca="false" dt2D="false" dtr="false" t="normal">F973*M973/1000</f>
        <v>4.08</v>
      </c>
    </row>
    <row customHeight="true" ht="11.25" outlineLevel="0" r="974">
      <c r="A974" s="83" t="s">
        <v>86</v>
      </c>
      <c r="B974" s="85" t="s">
        <v>87</v>
      </c>
      <c r="C974" s="141" t="n"/>
      <c r="D974" s="141" t="n"/>
      <c r="E974" s="83" t="s">
        <v>88</v>
      </c>
      <c r="F974" s="83" t="n">
        <v>40</v>
      </c>
      <c r="G974" s="83" t="n">
        <v>40</v>
      </c>
      <c r="H974" s="85" t="n"/>
      <c r="I974" s="83" t="n">
        <v>4.12</v>
      </c>
      <c r="J974" s="83" t="n">
        <v>0.44</v>
      </c>
      <c r="K974" s="83" t="n">
        <v>27.6</v>
      </c>
      <c r="L974" s="83" t="n">
        <v>167</v>
      </c>
      <c r="M974" s="63" t="n">
        <v>40</v>
      </c>
      <c r="N974" s="63" t="n">
        <f aca="false" ca="false" dt2D="false" dtr="false" t="normal">F974*M974/1000</f>
        <v>1.6</v>
      </c>
    </row>
    <row outlineLevel="0" r="975">
      <c r="A975" s="83" t="n"/>
      <c r="B975" s="142" t="s"/>
      <c r="C975" s="143" t="n">
        <v>75</v>
      </c>
      <c r="D975" s="143" t="n">
        <v>75</v>
      </c>
      <c r="E975" s="83" t="s">
        <v>89</v>
      </c>
      <c r="F975" s="83" t="n">
        <v>2.3</v>
      </c>
      <c r="G975" s="83" t="n">
        <v>2.3</v>
      </c>
      <c r="H975" s="85" t="n"/>
      <c r="I975" s="83" t="n">
        <v>0.23</v>
      </c>
      <c r="J975" s="83" t="n">
        <v>0.02</v>
      </c>
      <c r="K975" s="83" t="n">
        <v>0.09</v>
      </c>
      <c r="L975" s="83" t="n">
        <v>49.57</v>
      </c>
      <c r="M975" s="63" t="n">
        <v>40</v>
      </c>
      <c r="N975" s="63" t="n">
        <f aca="false" ca="false" dt2D="false" dtr="false" t="normal">F975*M975/1000</f>
        <v>0.092</v>
      </c>
    </row>
    <row outlineLevel="0" r="976">
      <c r="A976" s="83" t="n"/>
      <c r="B976" s="84" t="n"/>
      <c r="C976" s="84" t="n"/>
      <c r="D976" s="84" t="n"/>
      <c r="E976" s="83" t="s">
        <v>90</v>
      </c>
      <c r="F976" s="83" t="n">
        <v>0.05</v>
      </c>
      <c r="G976" s="83" t="n"/>
      <c r="H976" s="85" t="n"/>
      <c r="I976" s="83" t="n">
        <v>0.26</v>
      </c>
      <c r="J976" s="83" t="n">
        <v>0.24</v>
      </c>
      <c r="K976" s="83" t="n">
        <v>0.01</v>
      </c>
      <c r="L976" s="83" t="n">
        <v>3.9</v>
      </c>
      <c r="M976" s="63" t="n">
        <v>12</v>
      </c>
      <c r="N976" s="63" t="n">
        <f aca="false" ca="false" dt2D="false" dtr="false" t="normal">F976*M976</f>
        <v>0.6</v>
      </c>
    </row>
    <row outlineLevel="0" r="977">
      <c r="A977" s="83" t="n"/>
      <c r="B977" s="84" t="n"/>
      <c r="C977" s="84" t="n"/>
      <c r="D977" s="84" t="n"/>
      <c r="E977" s="83" t="s">
        <v>91</v>
      </c>
      <c r="F977" s="83" t="n">
        <v>0.02</v>
      </c>
      <c r="G977" s="83" t="n"/>
      <c r="H977" s="85" t="n"/>
      <c r="I977" s="83" t="n">
        <v>0.11</v>
      </c>
      <c r="J977" s="83" t="n">
        <v>0.1</v>
      </c>
      <c r="K977" s="83" t="s">
        <v>29</v>
      </c>
      <c r="L977" s="83" t="n">
        <v>1.41</v>
      </c>
      <c r="M977" s="63" t="n">
        <v>12</v>
      </c>
      <c r="N977" s="63" t="n">
        <f aca="false" ca="false" dt2D="false" dtr="false" t="normal">F977*M977</f>
        <v>0.24</v>
      </c>
    </row>
    <row outlineLevel="0" r="978">
      <c r="A978" s="83" t="n"/>
      <c r="B978" s="84" t="n"/>
      <c r="C978" s="84" t="n"/>
      <c r="D978" s="84" t="n"/>
      <c r="E978" s="83" t="s">
        <v>28</v>
      </c>
      <c r="F978" s="83" t="n">
        <v>21.15</v>
      </c>
      <c r="G978" s="83" t="n">
        <v>21.15</v>
      </c>
      <c r="H978" s="85" t="n"/>
      <c r="I978" s="83" t="s">
        <v>29</v>
      </c>
      <c r="J978" s="83" t="s">
        <v>29</v>
      </c>
      <c r="K978" s="83" t="n">
        <v>21.1</v>
      </c>
      <c r="L978" s="83" t="n">
        <v>80.16</v>
      </c>
      <c r="M978" s="63" t="n">
        <v>80</v>
      </c>
      <c r="N978" s="63" t="n">
        <f aca="false" ca="false" dt2D="false" dtr="false" t="normal">F978*M978/1000</f>
        <v>1.692</v>
      </c>
    </row>
    <row outlineLevel="0" r="979">
      <c r="A979" s="83" t="n"/>
      <c r="B979" s="84" t="n"/>
      <c r="C979" s="84" t="n"/>
      <c r="D979" s="84" t="n"/>
      <c r="E979" s="83" t="s">
        <v>31</v>
      </c>
      <c r="F979" s="83" t="n">
        <v>9.6</v>
      </c>
      <c r="G979" s="83" t="n">
        <v>9.6</v>
      </c>
      <c r="H979" s="85" t="n"/>
      <c r="I979" s="83" t="n">
        <v>0.08</v>
      </c>
      <c r="J979" s="83" t="n">
        <v>6.96</v>
      </c>
      <c r="K979" s="83" t="n">
        <v>0.25</v>
      </c>
      <c r="L979" s="83" t="n">
        <v>63.46</v>
      </c>
      <c r="M979" s="63" t="n">
        <v>670</v>
      </c>
      <c r="N979" s="63" t="n">
        <f aca="false" ca="false" dt2D="false" dtr="false" t="normal">F979*M979/1000</f>
        <v>6.432</v>
      </c>
    </row>
    <row outlineLevel="0" r="980">
      <c r="A980" s="83" t="n"/>
      <c r="B980" s="84" t="n"/>
      <c r="C980" s="84" t="n"/>
      <c r="D980" s="84" t="n"/>
      <c r="E980" s="83" t="s">
        <v>27</v>
      </c>
      <c r="F980" s="83" t="n">
        <v>7.55</v>
      </c>
      <c r="G980" s="83" t="n">
        <v>7.55</v>
      </c>
      <c r="H980" s="85" t="n"/>
      <c r="I980" s="83" t="n">
        <v>0.21</v>
      </c>
      <c r="J980" s="83" t="n">
        <v>0.24</v>
      </c>
      <c r="K980" s="83" t="n">
        <v>0.35</v>
      </c>
      <c r="L980" s="83" t="n">
        <v>4.37</v>
      </c>
      <c r="M980" s="63" t="n">
        <v>65</v>
      </c>
      <c r="N980" s="63" t="n">
        <f aca="false" ca="false" dt2D="false" dtr="false" t="normal">F980*M980/1000</f>
        <v>0.49075</v>
      </c>
    </row>
    <row outlineLevel="0" r="981">
      <c r="A981" s="83" t="n"/>
      <c r="B981" s="84" t="n"/>
      <c r="C981" s="84" t="n"/>
      <c r="D981" s="84" t="n"/>
      <c r="E981" s="83" t="s">
        <v>92</v>
      </c>
      <c r="F981" s="83" t="n">
        <v>0.19</v>
      </c>
      <c r="G981" s="83" t="n">
        <v>0.19</v>
      </c>
      <c r="H981" s="85" t="n"/>
      <c r="I981" s="83" t="s">
        <v>29</v>
      </c>
      <c r="J981" s="83" t="s">
        <v>29</v>
      </c>
      <c r="K981" s="83" t="s">
        <v>29</v>
      </c>
      <c r="L981" s="83" t="s">
        <v>29</v>
      </c>
      <c r="M981" s="63" t="n">
        <v>480</v>
      </c>
      <c r="N981" s="63" t="n">
        <f aca="false" ca="false" dt2D="false" dtr="false" t="normal">F981*M981/1000</f>
        <v>0.0912</v>
      </c>
    </row>
    <row outlineLevel="0" r="982">
      <c r="A982" s="83" t="n"/>
      <c r="B982" s="84" t="n"/>
      <c r="C982" s="84" t="n"/>
      <c r="D982" s="84" t="n"/>
      <c r="E982" s="83" t="s">
        <v>93</v>
      </c>
      <c r="F982" s="83" t="n">
        <v>0.25</v>
      </c>
      <c r="G982" s="83" t="n">
        <v>0.25</v>
      </c>
      <c r="H982" s="85" t="n"/>
      <c r="I982" s="83" t="s">
        <v>29</v>
      </c>
      <c r="J982" s="83" t="n">
        <v>0.249</v>
      </c>
      <c r="K982" s="83" t="s">
        <v>29</v>
      </c>
      <c r="L982" s="83" t="n">
        <v>2.25</v>
      </c>
      <c r="M982" s="63" t="n">
        <v>140</v>
      </c>
      <c r="N982" s="63" t="n">
        <f aca="false" ca="false" dt2D="false" dtr="false" t="normal">F982*M982/1000</f>
        <v>0.035</v>
      </c>
    </row>
    <row outlineLevel="0" r="983">
      <c r="A983" s="104" t="n"/>
      <c r="B983" s="89" t="s">
        <v>404</v>
      </c>
      <c r="C983" s="89" t="n">
        <v>100</v>
      </c>
      <c r="D983" s="89" t="n">
        <v>100</v>
      </c>
      <c r="E983" s="88" t="s">
        <v>404</v>
      </c>
      <c r="F983" s="104" t="n">
        <v>100</v>
      </c>
      <c r="G983" s="88" t="n">
        <v>100</v>
      </c>
      <c r="H983" s="88" t="n"/>
      <c r="I983" s="88" t="n">
        <v>0.2</v>
      </c>
      <c r="J983" s="88" t="n">
        <v>5.4</v>
      </c>
      <c r="K983" s="88" t="n">
        <v>32</v>
      </c>
      <c r="L983" s="88" t="n">
        <v>144</v>
      </c>
      <c r="M983" s="63" t="n">
        <v>500</v>
      </c>
      <c r="N983" s="63" t="n">
        <f aca="false" ca="false" dt2D="false" dtr="false" t="normal">F983*M983/1000</f>
        <v>50</v>
      </c>
    </row>
    <row ht="21" outlineLevel="0" r="984">
      <c r="A984" s="88" t="n"/>
      <c r="B984" s="187" t="s">
        <v>96</v>
      </c>
      <c r="C984" s="187" t="n"/>
      <c r="D984" s="187" t="n"/>
      <c r="E984" s="88" t="n"/>
      <c r="F984" s="88" t="n"/>
      <c r="G984" s="88" t="n"/>
      <c r="H984" s="88" t="n"/>
      <c r="I984" s="196" t="e">
        <f aca="false" ca="false" dt2D="false" dtr="false" t="normal">#REF!+#REF!+#REF!+#REF!+#REF!+#REF!+#REF!+I983</f>
        <v>#REF!</v>
      </c>
      <c r="J984" s="196" t="n">
        <v>91.679</v>
      </c>
      <c r="K984" s="196" t="n">
        <v>243.103</v>
      </c>
      <c r="L984" s="196" t="n">
        <v>1650.02</v>
      </c>
      <c r="M984" s="94" t="n"/>
      <c r="N984" s="79" t="n">
        <f aca="false" ca="false" dt2D="false" dtr="false" t="normal">SUM(N947:N983)</f>
        <v>156.57195</v>
      </c>
    </row>
    <row outlineLevel="0" r="985">
      <c r="A985" s="357" t="n"/>
      <c r="B985" s="324" t="s">
        <v>376</v>
      </c>
      <c r="C985" s="324" t="n"/>
      <c r="D985" s="324" t="n"/>
      <c r="E985" s="357" t="n"/>
      <c r="F985" s="357" t="n"/>
      <c r="G985" s="357" t="n"/>
      <c r="H985" s="334" t="n"/>
      <c r="I985" s="328" t="e">
        <f aca="false" ca="false" dt2D="false" dtr="false" t="normal">I984+I945</f>
        <v>#REF!</v>
      </c>
      <c r="J985" s="328" t="e">
        <f aca="false" ca="false" dt2D="false" dtr="false" t="normal">J984+J945</f>
        <v>#REF!</v>
      </c>
      <c r="K985" s="328" t="e">
        <f aca="false" ca="false" dt2D="false" dtr="false" t="normal">K984+K945</f>
        <v>#REF!</v>
      </c>
      <c r="L985" s="328" t="e">
        <f aca="false" ca="false" dt2D="false" dtr="false" t="normal">L984+L945</f>
        <v>#REF!</v>
      </c>
      <c r="M985" s="328" t="n"/>
      <c r="N985" s="289" t="n">
        <f aca="false" ca="false" dt2D="false" dtr="false" t="normal">N984+N945</f>
        <v>276.06795</v>
      </c>
    </row>
    <row ht="21" outlineLevel="0" r="986">
      <c r="A986" s="121" t="s">
        <v>4</v>
      </c>
      <c r="B986" s="119" t="s">
        <v>5</v>
      </c>
      <c r="C986" s="119" t="n"/>
      <c r="D986" s="119" t="n"/>
      <c r="E986" s="121" t="s">
        <v>8</v>
      </c>
      <c r="F986" s="121" t="s">
        <v>9</v>
      </c>
      <c r="G986" s="121" t="s">
        <v>10</v>
      </c>
      <c r="H986" s="121" t="s">
        <v>11</v>
      </c>
      <c r="I986" s="121" t="s">
        <v>12</v>
      </c>
      <c r="J986" s="121" t="s">
        <v>13</v>
      </c>
      <c r="K986" s="121" t="s">
        <v>14</v>
      </c>
      <c r="L986" s="121" t="s">
        <v>15</v>
      </c>
      <c r="M986" s="63" t="s">
        <v>16</v>
      </c>
      <c r="N986" s="63" t="n"/>
    </row>
    <row customHeight="true" ht="11.25" outlineLevel="0" r="987">
      <c r="A987" s="331" t="s">
        <v>377</v>
      </c>
      <c r="B987" s="332" t="s"/>
      <c r="C987" s="189" t="n"/>
      <c r="D987" s="189" t="n"/>
      <c r="E987" s="93" t="n"/>
      <c r="F987" s="93" t="n"/>
      <c r="G987" s="93" t="n"/>
      <c r="H987" s="93" t="n"/>
      <c r="I987" s="93" t="n"/>
      <c r="J987" s="93" t="n"/>
      <c r="K987" s="93" t="n"/>
      <c r="L987" s="93" t="n"/>
      <c r="M987" s="63" t="n"/>
      <c r="N987" s="63" t="n"/>
    </row>
    <row customHeight="true" ht="11.25" outlineLevel="0" r="988">
      <c r="A988" s="187" t="s">
        <v>21</v>
      </c>
      <c r="B988" s="188" t="s"/>
      <c r="C988" s="189" t="n"/>
      <c r="D988" s="189" t="n"/>
      <c r="E988" s="93" t="n"/>
      <c r="F988" s="93" t="n"/>
      <c r="G988" s="93" t="n"/>
      <c r="H988" s="93" t="n"/>
      <c r="I988" s="93" t="n"/>
      <c r="J988" s="93" t="n"/>
      <c r="K988" s="93" t="n"/>
      <c r="L988" s="93" t="n"/>
      <c r="M988" s="63" t="n"/>
      <c r="N988" s="63" t="n"/>
    </row>
    <row outlineLevel="0" r="989">
      <c r="A989" s="88" t="s">
        <v>272</v>
      </c>
      <c r="B989" s="89" t="s">
        <v>378</v>
      </c>
      <c r="C989" s="90" t="n"/>
      <c r="D989" s="90" t="n"/>
      <c r="E989" s="88" t="s">
        <v>379</v>
      </c>
      <c r="F989" s="88" t="n">
        <v>48.1</v>
      </c>
      <c r="G989" s="88" t="n"/>
      <c r="H989" s="88" t="n"/>
      <c r="I989" s="88" t="n">
        <v>2.82</v>
      </c>
      <c r="J989" s="88" t="n">
        <v>3.2</v>
      </c>
      <c r="K989" s="88" t="n">
        <v>4.73</v>
      </c>
      <c r="L989" s="88" t="n">
        <v>58</v>
      </c>
      <c r="M989" s="63" t="n">
        <v>65</v>
      </c>
      <c r="N989" s="63" t="n">
        <f aca="false" ca="false" dt2D="false" dtr="false" t="normal">F989*M989/1000</f>
        <v>3.1265</v>
      </c>
    </row>
    <row outlineLevel="0" r="990">
      <c r="A990" s="88" t="n"/>
      <c r="B990" s="91" t="s"/>
      <c r="C990" s="92" t="n">
        <v>80</v>
      </c>
      <c r="D990" s="92" t="n">
        <v>120</v>
      </c>
      <c r="E990" s="88" t="s">
        <v>380</v>
      </c>
      <c r="F990" s="88" t="n">
        <v>48.1</v>
      </c>
      <c r="G990" s="88" t="n"/>
      <c r="H990" s="88" t="n"/>
      <c r="I990" s="88" t="n">
        <v>4.12</v>
      </c>
      <c r="J990" s="88" t="n">
        <v>0.44</v>
      </c>
      <c r="K990" s="88" t="n">
        <v>27.64</v>
      </c>
      <c r="L990" s="88" t="n">
        <v>133.6</v>
      </c>
      <c r="M990" s="63" t="n">
        <v>40</v>
      </c>
      <c r="N990" s="63" t="n">
        <f aca="false" ca="false" dt2D="false" dtr="false" t="normal">F990*M990/1000</f>
        <v>1.924</v>
      </c>
    </row>
    <row outlineLevel="0" r="991">
      <c r="A991" s="88" t="n"/>
      <c r="B991" s="89" t="n"/>
      <c r="C991" s="89" t="n"/>
      <c r="D991" s="89" t="n"/>
      <c r="E991" s="88" t="s">
        <v>104</v>
      </c>
      <c r="F991" s="88" t="n">
        <v>0.06</v>
      </c>
      <c r="G991" s="190" t="n"/>
      <c r="H991" s="88" t="n"/>
      <c r="I991" s="88" t="n">
        <v>0.63</v>
      </c>
      <c r="J991" s="88" t="n">
        <v>0.57</v>
      </c>
      <c r="K991" s="88" t="n">
        <v>0.03</v>
      </c>
      <c r="L991" s="88" t="n">
        <v>6.83</v>
      </c>
      <c r="M991" s="63" t="n">
        <v>12</v>
      </c>
      <c r="N991" s="63" t="n">
        <f aca="false" ca="false" dt2D="false" dtr="false" t="normal">F991*M991</f>
        <v>0.72</v>
      </c>
    </row>
    <row outlineLevel="0" r="992">
      <c r="A992" s="88" t="n"/>
      <c r="B992" s="89" t="n"/>
      <c r="C992" s="89" t="n"/>
      <c r="D992" s="89" t="n"/>
      <c r="E992" s="88" t="s">
        <v>276</v>
      </c>
      <c r="F992" s="191" t="n">
        <v>1.7</v>
      </c>
      <c r="G992" s="88" t="n"/>
      <c r="H992" s="88" t="n"/>
      <c r="I992" s="88" t="s">
        <v>29</v>
      </c>
      <c r="J992" s="88" t="n"/>
      <c r="K992" s="88" t="n">
        <v>19.96</v>
      </c>
      <c r="L992" s="88" t="n">
        <v>75.85</v>
      </c>
      <c r="M992" s="63" t="n">
        <v>80</v>
      </c>
      <c r="N992" s="63" t="n">
        <f aca="false" ca="false" dt2D="false" dtr="false" t="normal">F992*M992/1000</f>
        <v>0.136</v>
      </c>
    </row>
    <row outlineLevel="0" r="993">
      <c r="A993" s="88" t="n"/>
      <c r="B993" s="89" t="n"/>
      <c r="C993" s="89" t="n"/>
      <c r="D993" s="89" t="n"/>
      <c r="E993" s="88" t="s">
        <v>139</v>
      </c>
      <c r="F993" s="191" t="n">
        <v>1.4</v>
      </c>
      <c r="G993" s="88" t="n"/>
      <c r="H993" s="88" t="n"/>
      <c r="I993" s="88" t="n"/>
      <c r="J993" s="88" t="n"/>
      <c r="K993" s="88" t="n"/>
      <c r="L993" s="88" t="n"/>
      <c r="M993" s="63" t="n">
        <v>400</v>
      </c>
      <c r="N993" s="63" t="n">
        <f aca="false" ca="false" dt2D="false" dtr="false" t="normal">F993*M993/1000</f>
        <v>0.56</v>
      </c>
    </row>
    <row outlineLevel="0" r="994">
      <c r="A994" s="88" t="n"/>
      <c r="B994" s="89" t="n"/>
      <c r="C994" s="89" t="n"/>
      <c r="D994" s="89" t="n"/>
      <c r="E994" s="88" t="s">
        <v>381</v>
      </c>
      <c r="F994" s="191" t="n">
        <v>0.9</v>
      </c>
      <c r="G994" s="88" t="n"/>
      <c r="H994" s="88" t="n"/>
      <c r="I994" s="88" t="n"/>
      <c r="J994" s="88" t="n"/>
      <c r="K994" s="88" t="n"/>
      <c r="L994" s="88" t="n"/>
      <c r="M994" s="63" t="n">
        <v>16</v>
      </c>
      <c r="N994" s="63" t="n">
        <f aca="false" ca="false" dt2D="false" dtr="false" t="normal">F994*M994/1000</f>
        <v>0.0144</v>
      </c>
    </row>
    <row customHeight="true" ht="22.5" outlineLevel="0" r="995">
      <c r="A995" s="88" t="s">
        <v>113</v>
      </c>
      <c r="B995" s="89" t="s">
        <v>277</v>
      </c>
      <c r="C995" s="90" t="n"/>
      <c r="D995" s="90" t="n"/>
      <c r="E995" s="88" t="s">
        <v>278</v>
      </c>
      <c r="F995" s="88" t="n">
        <v>1</v>
      </c>
      <c r="G995" s="88" t="n"/>
      <c r="H995" s="88" t="n"/>
      <c r="I995" s="88" t="n"/>
      <c r="J995" s="88" t="n"/>
      <c r="K995" s="88" t="n"/>
      <c r="L995" s="88" t="n"/>
      <c r="M995" s="63" t="n">
        <v>688</v>
      </c>
      <c r="N995" s="63" t="n">
        <f aca="false" ca="false" dt2D="false" dtr="false" t="normal">F995*M995/1000</f>
        <v>0.688</v>
      </c>
    </row>
    <row outlineLevel="0" r="996">
      <c r="A996" s="88" t="n"/>
      <c r="B996" s="91" t="s"/>
      <c r="C996" s="92" t="n">
        <v>200</v>
      </c>
      <c r="D996" s="92" t="n">
        <v>200</v>
      </c>
      <c r="E996" s="88" t="s">
        <v>114</v>
      </c>
      <c r="F996" s="88" t="n">
        <v>100</v>
      </c>
      <c r="G996" s="88" t="n"/>
      <c r="H996" s="88" t="n"/>
      <c r="I996" s="88" t="n">
        <v>2.82</v>
      </c>
      <c r="J996" s="88" t="n">
        <v>3.2</v>
      </c>
      <c r="K996" s="88" t="n">
        <v>4.73</v>
      </c>
      <c r="L996" s="88" t="n">
        <v>58</v>
      </c>
      <c r="M996" s="63" t="n">
        <v>65</v>
      </c>
      <c r="N996" s="63" t="n">
        <f aca="false" ca="false" dt2D="false" dtr="false" t="normal">F996*M996/1000</f>
        <v>6.5</v>
      </c>
    </row>
    <row outlineLevel="0" r="997">
      <c r="A997" s="88" t="n"/>
      <c r="B997" s="89" t="n"/>
      <c r="C997" s="89" t="n"/>
      <c r="D997" s="89" t="n"/>
      <c r="E997" s="88" t="s">
        <v>28</v>
      </c>
      <c r="F997" s="88" t="n">
        <v>15</v>
      </c>
      <c r="G997" s="88" t="n"/>
      <c r="H997" s="88" t="n"/>
      <c r="I997" s="88" t="n"/>
      <c r="J997" s="88" t="n"/>
      <c r="K997" s="88" t="n">
        <v>19.96</v>
      </c>
      <c r="L997" s="88" t="n">
        <v>75.8</v>
      </c>
      <c r="M997" s="63" t="n">
        <v>80</v>
      </c>
      <c r="N997" s="63" t="n">
        <f aca="false" ca="false" dt2D="false" dtr="false" t="normal">F997*M997/1000</f>
        <v>1.2</v>
      </c>
    </row>
    <row customHeight="true" ht="22.5" outlineLevel="0" r="998">
      <c r="A998" s="88" t="s">
        <v>22</v>
      </c>
      <c r="B998" s="89" t="s">
        <v>279</v>
      </c>
      <c r="C998" s="90" t="n"/>
      <c r="D998" s="90" t="n"/>
      <c r="E998" s="88" t="s">
        <v>24</v>
      </c>
      <c r="F998" s="88" t="n">
        <v>33.3</v>
      </c>
      <c r="G998" s="88" t="n"/>
      <c r="H998" s="88" t="n"/>
      <c r="I998" s="88" t="n">
        <v>2.49</v>
      </c>
      <c r="J998" s="88" t="n">
        <v>0.16</v>
      </c>
      <c r="K998" s="88" t="n">
        <v>21.2</v>
      </c>
      <c r="L998" s="88" t="n">
        <v>105.4</v>
      </c>
      <c r="M998" s="63" t="n">
        <v>90</v>
      </c>
      <c r="N998" s="63" t="n">
        <f aca="false" ca="false" dt2D="false" dtr="false" t="normal">F998*M998/1000</f>
        <v>2.997</v>
      </c>
    </row>
    <row outlineLevel="0" r="999">
      <c r="A999" s="88" t="n"/>
      <c r="B999" s="91" t="s"/>
      <c r="C999" s="92" t="s">
        <v>268</v>
      </c>
      <c r="D999" s="92" t="s">
        <v>269</v>
      </c>
      <c r="E999" s="88" t="s">
        <v>114</v>
      </c>
      <c r="F999" s="88" t="n">
        <v>73.8</v>
      </c>
      <c r="G999" s="88" t="n"/>
      <c r="H999" s="88" t="n"/>
      <c r="I999" s="88" t="n">
        <v>2.06</v>
      </c>
      <c r="J999" s="88" t="n">
        <v>7.82</v>
      </c>
      <c r="K999" s="88" t="n">
        <v>3.49</v>
      </c>
      <c r="L999" s="88" t="n">
        <v>38.38</v>
      </c>
      <c r="M999" s="63" t="n">
        <v>65</v>
      </c>
      <c r="N999" s="63" t="n">
        <f aca="false" ca="false" dt2D="false" dtr="false" t="normal">F999*M999/1000</f>
        <v>4.797</v>
      </c>
    </row>
    <row outlineLevel="0" r="1000">
      <c r="A1000" s="88" t="n"/>
      <c r="B1000" s="89" t="n"/>
      <c r="C1000" s="89" t="n"/>
      <c r="D1000" s="89" t="n"/>
      <c r="E1000" s="88" t="s">
        <v>28</v>
      </c>
      <c r="F1000" s="88" t="n">
        <v>7.5</v>
      </c>
      <c r="G1000" s="88" t="n"/>
      <c r="H1000" s="88" t="n"/>
      <c r="I1000" s="88" t="s">
        <v>29</v>
      </c>
      <c r="J1000" s="88" t="s">
        <v>29</v>
      </c>
      <c r="K1000" s="88" t="n">
        <v>7.48</v>
      </c>
      <c r="L1000" s="88" t="n">
        <v>28.42</v>
      </c>
      <c r="M1000" s="63" t="n">
        <v>80</v>
      </c>
      <c r="N1000" s="63" t="n">
        <f aca="false" ca="false" dt2D="false" dtr="false" t="normal">F1000*M1000/1000</f>
        <v>0.6</v>
      </c>
    </row>
    <row outlineLevel="0" r="1001">
      <c r="A1001" s="88" t="n"/>
      <c r="B1001" s="89" t="n"/>
      <c r="C1001" s="89" t="n"/>
      <c r="D1001" s="89" t="n"/>
      <c r="E1001" s="88" t="s">
        <v>30</v>
      </c>
      <c r="F1001" s="88" t="n">
        <v>0.06</v>
      </c>
      <c r="G1001" s="88" t="n"/>
      <c r="H1001" s="88" t="n"/>
      <c r="I1001" s="88" t="s">
        <v>29</v>
      </c>
      <c r="J1001" s="88" t="s">
        <v>29</v>
      </c>
      <c r="K1001" s="88" t="s">
        <v>29</v>
      </c>
      <c r="L1001" s="88" t="s">
        <v>29</v>
      </c>
      <c r="M1001" s="63" t="n">
        <v>16</v>
      </c>
      <c r="N1001" s="63" t="n">
        <f aca="false" ca="false" dt2D="false" dtr="false" t="normal">F1001*M1001/1000</f>
        <v>0.00096</v>
      </c>
    </row>
    <row customHeight="true" ht="13.5" outlineLevel="0" r="1002">
      <c r="A1002" s="88" t="n"/>
      <c r="B1002" s="89" t="n"/>
      <c r="C1002" s="89" t="n"/>
      <c r="D1002" s="89" t="n"/>
      <c r="E1002" s="88" t="s">
        <v>31</v>
      </c>
      <c r="F1002" s="88" t="n">
        <v>5</v>
      </c>
      <c r="G1002" s="88" t="n"/>
      <c r="H1002" s="88" t="n"/>
      <c r="I1002" s="88" t="n">
        <v>0.04</v>
      </c>
      <c r="J1002" s="88" t="n">
        <v>3.63</v>
      </c>
      <c r="K1002" s="88" t="n">
        <v>13.2</v>
      </c>
      <c r="L1002" s="88" t="n">
        <v>28.43</v>
      </c>
      <c r="M1002" s="63" t="n">
        <v>670</v>
      </c>
      <c r="N1002" s="63" t="n">
        <f aca="false" ca="false" dt2D="false" dtr="false" t="normal">F1002*M1002/1000</f>
        <v>3.35</v>
      </c>
    </row>
    <row customHeight="true" ht="11.25" outlineLevel="0" r="1003">
      <c r="A1003" s="83" t="n"/>
      <c r="B1003" s="84" t="s">
        <v>37</v>
      </c>
      <c r="C1003" s="102" t="n">
        <v>70</v>
      </c>
      <c r="D1003" s="102" t="n">
        <v>90</v>
      </c>
      <c r="E1003" s="83" t="s">
        <v>38</v>
      </c>
      <c r="F1003" s="83" t="n">
        <v>80</v>
      </c>
      <c r="G1003" s="83" t="n">
        <v>80</v>
      </c>
      <c r="H1003" s="85" t="n"/>
      <c r="I1003" s="83" t="n">
        <v>6.96</v>
      </c>
      <c r="J1003" s="83" t="n">
        <v>1.2</v>
      </c>
      <c r="K1003" s="83" t="n">
        <v>32.96</v>
      </c>
      <c r="L1003" s="83" t="n">
        <v>181</v>
      </c>
      <c r="M1003" s="63" t="n">
        <v>60</v>
      </c>
      <c r="N1003" s="63" t="n">
        <f aca="false" ca="false" dt2D="false" dtr="false" t="normal">F1003*M1003/1000</f>
        <v>4.8</v>
      </c>
    </row>
    <row outlineLevel="0" r="1004">
      <c r="A1004" s="83" t="n"/>
      <c r="B1004" s="87" t="s"/>
      <c r="C1004" s="103" t="n">
        <v>10</v>
      </c>
      <c r="D1004" s="103" t="n">
        <v>10</v>
      </c>
      <c r="E1004" s="83" t="s">
        <v>39</v>
      </c>
      <c r="F1004" s="83" t="n">
        <v>10</v>
      </c>
      <c r="G1004" s="83" t="n"/>
      <c r="H1004" s="85" t="n"/>
      <c r="I1004" s="83" t="n">
        <v>2.68</v>
      </c>
      <c r="J1004" s="83" t="n">
        <v>2.57</v>
      </c>
      <c r="K1004" s="83" t="s">
        <v>29</v>
      </c>
      <c r="L1004" s="83" t="n">
        <v>33.79</v>
      </c>
      <c r="M1004" s="63" t="n">
        <v>650</v>
      </c>
      <c r="N1004" s="63" t="n">
        <f aca="false" ca="false" dt2D="false" dtr="false" t="normal">F1004*M1004/1000</f>
        <v>6.5</v>
      </c>
    </row>
    <row customHeight="true" ht="12" outlineLevel="0" r="1005">
      <c r="A1005" s="83" t="n"/>
      <c r="B1005" s="84" t="n"/>
      <c r="C1005" s="84" t="n">
        <v>10</v>
      </c>
      <c r="D1005" s="84" t="n">
        <v>10</v>
      </c>
      <c r="E1005" s="83" t="s">
        <v>40</v>
      </c>
      <c r="F1005" s="83" t="n">
        <v>10</v>
      </c>
      <c r="G1005" s="83" t="n"/>
      <c r="H1005" s="85" t="n"/>
      <c r="I1005" s="83" t="n">
        <v>0.08</v>
      </c>
      <c r="J1005" s="83" t="n">
        <v>7.25</v>
      </c>
      <c r="K1005" s="83" t="n">
        <v>0.26</v>
      </c>
      <c r="L1005" s="83" t="n">
        <v>66.1</v>
      </c>
      <c r="M1005" s="63" t="n">
        <v>670</v>
      </c>
      <c r="N1005" s="63" t="n">
        <f aca="false" ca="false" dt2D="false" dtr="false" t="normal">F1005*M1005/1000</f>
        <v>6.7</v>
      </c>
    </row>
    <row ht="22.5" outlineLevel="0" r="1006">
      <c r="A1006" s="88" t="n"/>
      <c r="B1006" s="89" t="s">
        <v>115</v>
      </c>
      <c r="C1006" s="89" t="n">
        <v>120</v>
      </c>
      <c r="D1006" s="89" t="n">
        <v>120</v>
      </c>
      <c r="E1006" s="88" t="s">
        <v>116</v>
      </c>
      <c r="F1006" s="88" t="n">
        <v>120</v>
      </c>
      <c r="G1006" s="88" t="n">
        <v>120</v>
      </c>
      <c r="H1006" s="88" t="n">
        <v>120</v>
      </c>
      <c r="I1006" s="88" t="n">
        <v>1.8</v>
      </c>
      <c r="J1006" s="88" t="n">
        <v>0.084</v>
      </c>
      <c r="K1006" s="88" t="n">
        <v>17.2</v>
      </c>
      <c r="L1006" s="88" t="n">
        <v>74.8</v>
      </c>
      <c r="M1006" s="63" t="n">
        <v>170</v>
      </c>
      <c r="N1006" s="63" t="n">
        <f aca="false" ca="false" dt2D="false" dtr="false" t="normal">F1006*M1006/1000</f>
        <v>20.4</v>
      </c>
    </row>
    <row outlineLevel="0" r="1007">
      <c r="A1007" s="83" t="s">
        <v>45</v>
      </c>
      <c r="B1007" s="84" t="s">
        <v>390</v>
      </c>
      <c r="C1007" s="84" t="n">
        <v>100</v>
      </c>
      <c r="D1007" s="84" t="n">
        <v>100</v>
      </c>
      <c r="E1007" s="83" t="s">
        <v>390</v>
      </c>
      <c r="F1007" s="83" t="n">
        <v>200</v>
      </c>
      <c r="G1007" s="83" t="n">
        <v>100</v>
      </c>
      <c r="H1007" s="85" t="n">
        <v>100</v>
      </c>
      <c r="I1007" s="83" t="n"/>
      <c r="J1007" s="83" t="n"/>
      <c r="K1007" s="83" t="n">
        <v>19</v>
      </c>
      <c r="L1007" s="83" t="n">
        <v>75</v>
      </c>
      <c r="M1007" s="63" t="n">
        <v>80</v>
      </c>
      <c r="N1007" s="63" t="n">
        <f aca="false" ca="false" dt2D="false" dtr="false" t="normal">F1007*M1007/1000</f>
        <v>16</v>
      </c>
    </row>
    <row ht="21" outlineLevel="0" r="1008">
      <c r="A1008" s="88" t="n"/>
      <c r="B1008" s="187" t="s">
        <v>47</v>
      </c>
      <c r="C1008" s="187" t="n"/>
      <c r="D1008" s="187" t="n"/>
      <c r="E1008" s="88" t="n"/>
      <c r="F1008" s="88" t="n"/>
      <c r="G1008" s="88" t="n"/>
      <c r="H1008" s="88" t="n"/>
      <c r="I1008" s="192" t="e">
        <f aca="false" ca="false" dt2D="false" dtr="false" t="normal">#REF!+#REF!+#REF!+#REF!+#REF!</f>
        <v>#REF!</v>
      </c>
      <c r="J1008" s="192" t="e">
        <f aca="false" ca="false" dt2D="false" dtr="false" t="normal">#REF!+#REF!+#REF!+#REF!+#REF!</f>
        <v>#REF!</v>
      </c>
      <c r="K1008" s="192" t="e">
        <f aca="false" ca="false" dt2D="false" dtr="false" t="normal">#REF!+#REF!+#REF!+#REF!+#REF!</f>
        <v>#REF!</v>
      </c>
      <c r="L1008" s="192" t="e">
        <f aca="false" ca="false" dt2D="false" dtr="false" t="normal">#REF!+#REF!+#REF!+#REF!+#REF!</f>
        <v>#REF!</v>
      </c>
      <c r="M1008" s="192" t="n"/>
      <c r="N1008" s="79" t="n">
        <f aca="false" ca="false" dt2D="false" dtr="false" t="normal">SUM(N989:N1007)</f>
        <v>81.01386</v>
      </c>
    </row>
    <row outlineLevel="0" r="1009">
      <c r="A1009" s="93" t="s">
        <v>48</v>
      </c>
      <c r="B1009" s="89" t="n"/>
      <c r="C1009" s="89" t="n"/>
      <c r="D1009" s="89" t="n"/>
      <c r="E1009" s="88" t="n"/>
      <c r="F1009" s="88" t="n"/>
      <c r="G1009" s="88" t="n"/>
      <c r="H1009" s="88" t="n"/>
      <c r="I1009" s="88" t="n"/>
      <c r="J1009" s="88" t="n"/>
      <c r="K1009" s="88" t="n"/>
      <c r="L1009" s="193" t="s">
        <v>29</v>
      </c>
      <c r="M1009" s="63" t="n"/>
      <c r="N1009" s="63" t="n"/>
    </row>
    <row customHeight="true" ht="12.75" outlineLevel="0" r="1010">
      <c r="A1010" s="88" t="s">
        <v>280</v>
      </c>
      <c r="B1010" s="89" t="s">
        <v>281</v>
      </c>
      <c r="C1010" s="90" t="n"/>
      <c r="D1010" s="90" t="n"/>
      <c r="E1010" s="88" t="s">
        <v>59</v>
      </c>
      <c r="F1010" s="88" t="n">
        <v>116</v>
      </c>
      <c r="G1010" s="88" t="n">
        <v>84</v>
      </c>
      <c r="H1010" s="88" t="n"/>
      <c r="I1010" s="191" t="n">
        <v>2.32</v>
      </c>
      <c r="J1010" s="88" t="n">
        <v>0.33</v>
      </c>
      <c r="K1010" s="88" t="n">
        <v>14.69</v>
      </c>
      <c r="L1010" s="193" t="n">
        <v>66.82</v>
      </c>
      <c r="M1010" s="63" t="n">
        <v>35</v>
      </c>
      <c r="N1010" s="63" t="n">
        <f aca="false" ca="false" dt2D="false" dtr="false" t="normal">F1010*M1010/1000</f>
        <v>4.06</v>
      </c>
    </row>
    <row outlineLevel="0" r="1011">
      <c r="A1011" s="88" t="n"/>
      <c r="B1011" s="194" t="s"/>
      <c r="C1011" s="195" t="n"/>
      <c r="D1011" s="195" t="n"/>
      <c r="E1011" s="88" t="s">
        <v>60</v>
      </c>
      <c r="F1011" s="88" t="n">
        <v>20.2</v>
      </c>
      <c r="G1011" s="88" t="n">
        <v>17</v>
      </c>
      <c r="H1011" s="88" t="n"/>
      <c r="I1011" s="88" t="n">
        <v>0.34</v>
      </c>
      <c r="J1011" s="88" t="s">
        <v>29</v>
      </c>
      <c r="K1011" s="88" t="n">
        <v>8.26</v>
      </c>
      <c r="L1011" s="193" t="n">
        <v>8.26</v>
      </c>
      <c r="M1011" s="63" t="n">
        <v>40</v>
      </c>
      <c r="N1011" s="63" t="n">
        <f aca="false" ca="false" dt2D="false" dtr="false" t="normal">F1011*M1011/1000</f>
        <v>0.808</v>
      </c>
    </row>
    <row customHeight="true" ht="12" outlineLevel="0" r="1012">
      <c r="A1012" s="88" t="n"/>
      <c r="B1012" s="91" t="s"/>
      <c r="C1012" s="92" t="n">
        <v>80</v>
      </c>
      <c r="D1012" s="92" t="n">
        <v>120</v>
      </c>
      <c r="E1012" s="88" t="s">
        <v>69</v>
      </c>
      <c r="F1012" s="88" t="n">
        <v>10</v>
      </c>
      <c r="G1012" s="88" t="n">
        <v>10</v>
      </c>
      <c r="H1012" s="88" t="n"/>
      <c r="I1012" s="88" t="s">
        <v>29</v>
      </c>
      <c r="J1012" s="88" t="n">
        <v>9.98</v>
      </c>
      <c r="K1012" s="88" t="s">
        <v>29</v>
      </c>
      <c r="L1012" s="191" t="n">
        <v>89.9</v>
      </c>
      <c r="M1012" s="63" t="n">
        <v>140</v>
      </c>
      <c r="N1012" s="63" t="n">
        <f aca="false" ca="false" dt2D="false" dtr="false" t="normal">F1012*M1012/1000</f>
        <v>1.4</v>
      </c>
    </row>
    <row outlineLevel="0" r="1013">
      <c r="A1013" s="88" t="n"/>
      <c r="B1013" s="89" t="n"/>
      <c r="C1013" s="89" t="n"/>
      <c r="D1013" s="89" t="n"/>
      <c r="E1013" s="88" t="s">
        <v>30</v>
      </c>
      <c r="F1013" s="88" t="n">
        <v>1</v>
      </c>
      <c r="G1013" s="88" t="n">
        <v>1</v>
      </c>
      <c r="H1013" s="88" t="n"/>
      <c r="I1013" s="88" t="s">
        <v>29</v>
      </c>
      <c r="J1013" s="88" t="s">
        <v>29</v>
      </c>
      <c r="K1013" s="88" t="s">
        <v>29</v>
      </c>
      <c r="L1013" s="193" t="n">
        <v>13.5</v>
      </c>
      <c r="M1013" s="63" t="n">
        <v>16</v>
      </c>
      <c r="N1013" s="63" t="n">
        <f aca="false" ca="false" dt2D="false" dtr="false" t="normal">F1013*M1013/1000</f>
        <v>0.016</v>
      </c>
    </row>
    <row outlineLevel="0" r="1014">
      <c r="A1014" s="88" t="n"/>
      <c r="B1014" s="89" t="n"/>
      <c r="C1014" s="89" t="n"/>
      <c r="D1014" s="89" t="n"/>
      <c r="E1014" s="88" t="s">
        <v>61</v>
      </c>
      <c r="F1014" s="88" t="n">
        <v>31.3</v>
      </c>
      <c r="G1014" s="88" t="n">
        <v>25</v>
      </c>
      <c r="H1014" s="88" t="n"/>
      <c r="I1014" s="88" t="n">
        <v>0.25</v>
      </c>
      <c r="J1014" s="88" t="n">
        <v>0.03</v>
      </c>
      <c r="K1014" s="88" t="n">
        <v>0.71</v>
      </c>
      <c r="L1014" s="88" t="n">
        <v>3.3</v>
      </c>
      <c r="M1014" s="63" t="n">
        <v>137</v>
      </c>
      <c r="N1014" s="63" t="n">
        <f aca="false" ca="false" dt2D="false" dtr="false" t="normal">F1014*M1014/1000</f>
        <v>4.2881</v>
      </c>
    </row>
    <row outlineLevel="0" r="1015">
      <c r="A1015" s="88" t="n"/>
      <c r="B1015" s="89" t="n"/>
      <c r="C1015" s="89" t="n"/>
      <c r="D1015" s="89" t="n"/>
      <c r="E1015" s="88" t="s">
        <v>51</v>
      </c>
      <c r="F1015" s="88" t="n">
        <v>12.6</v>
      </c>
      <c r="G1015" s="88" t="n">
        <v>10</v>
      </c>
      <c r="H1015" s="88" t="n"/>
      <c r="I1015" s="88" t="n">
        <v>0.13</v>
      </c>
      <c r="J1015" s="88" t="n">
        <v>0.01</v>
      </c>
      <c r="K1015" s="88" t="n">
        <v>0.71</v>
      </c>
      <c r="L1015" s="88" t="n">
        <v>4.1</v>
      </c>
      <c r="M1015" s="63" t="n">
        <v>45</v>
      </c>
      <c r="N1015" s="63" t="n">
        <f aca="false" ca="false" dt2D="false" dtr="false" t="normal">F1015*M1015/1000</f>
        <v>0.567</v>
      </c>
    </row>
    <row customHeight="true" ht="11.25" outlineLevel="0" r="1016">
      <c r="A1016" s="83" t="s">
        <v>220</v>
      </c>
      <c r="B1016" s="84" t="s">
        <v>221</v>
      </c>
      <c r="C1016" s="84" t="n"/>
      <c r="D1016" s="84" t="n"/>
      <c r="E1016" s="83" t="s">
        <v>57</v>
      </c>
      <c r="F1016" s="83" t="n">
        <v>62.5</v>
      </c>
      <c r="G1016" s="83" t="n">
        <v>50</v>
      </c>
      <c r="H1016" s="85" t="n"/>
      <c r="I1016" s="83" t="n">
        <v>0.15</v>
      </c>
      <c r="J1016" s="83" t="n">
        <v>0.05</v>
      </c>
      <c r="K1016" s="83" t="n">
        <v>2.85</v>
      </c>
      <c r="L1016" s="83" t="n">
        <v>13.5</v>
      </c>
      <c r="M1016" s="63" t="n">
        <v>40</v>
      </c>
      <c r="N1016" s="63" t="n">
        <f aca="false" ca="false" dt2D="false" dtr="false" t="normal">F1016*M1016/1000</f>
        <v>2.5</v>
      </c>
    </row>
    <row ht="22.5" outlineLevel="0" r="1017">
      <c r="A1017" s="83" t="n"/>
      <c r="B1017" s="87" t="s"/>
      <c r="C1017" s="84" t="s">
        <v>304</v>
      </c>
      <c r="D1017" s="84" t="s">
        <v>58</v>
      </c>
      <c r="E1017" s="83" t="s">
        <v>51</v>
      </c>
      <c r="F1017" s="83" t="n">
        <v>12.5</v>
      </c>
      <c r="G1017" s="83" t="n">
        <v>10</v>
      </c>
      <c r="H1017" s="85" t="n"/>
      <c r="I1017" s="83" t="n">
        <v>0.12</v>
      </c>
      <c r="J1017" s="83" t="n">
        <v>0.05</v>
      </c>
      <c r="K1017" s="83" t="n">
        <v>6.3</v>
      </c>
      <c r="L1017" s="83" t="n">
        <v>3.4</v>
      </c>
      <c r="M1017" s="63" t="n">
        <v>45</v>
      </c>
      <c r="N1017" s="63" t="n">
        <f aca="false" ca="false" dt2D="false" dtr="false" t="normal">F1017*M1017/1000</f>
        <v>0.5625</v>
      </c>
    </row>
    <row outlineLevel="0" r="1018">
      <c r="A1018" s="83" t="n"/>
      <c r="B1018" s="84" t="n"/>
      <c r="C1018" s="84" t="n"/>
      <c r="D1018" s="84" t="n"/>
      <c r="E1018" s="83" t="s">
        <v>60</v>
      </c>
      <c r="F1018" s="83" t="n">
        <v>12</v>
      </c>
      <c r="G1018" s="83" t="n">
        <v>10</v>
      </c>
      <c r="H1018" s="85" t="n"/>
      <c r="I1018" s="83" t="n">
        <v>0.6</v>
      </c>
      <c r="J1018" s="83" t="n">
        <v>0.12</v>
      </c>
      <c r="K1018" s="83" t="n">
        <v>4.89</v>
      </c>
      <c r="L1018" s="83" t="n">
        <v>24.6</v>
      </c>
      <c r="M1018" s="63" t="n">
        <v>40</v>
      </c>
      <c r="N1018" s="63" t="n">
        <f aca="false" ca="false" dt2D="false" dtr="false" t="normal">F1018*M1018/1000</f>
        <v>0.48</v>
      </c>
    </row>
    <row outlineLevel="0" r="1019">
      <c r="A1019" s="83" t="n"/>
      <c r="B1019" s="84" t="n"/>
      <c r="C1019" s="84" t="n"/>
      <c r="D1019" s="84" t="n"/>
      <c r="E1019" s="83" t="s">
        <v>59</v>
      </c>
      <c r="F1019" s="83" t="n">
        <v>40</v>
      </c>
      <c r="G1019" s="83" t="n">
        <v>30</v>
      </c>
      <c r="H1019" s="85" t="n"/>
      <c r="I1019" s="83" t="n">
        <v>0.8</v>
      </c>
      <c r="J1019" s="83" t="n">
        <v>0.11</v>
      </c>
      <c r="K1019" s="83" t="n">
        <v>0.37</v>
      </c>
      <c r="L1019" s="83" t="n">
        <v>23.04</v>
      </c>
      <c r="M1019" s="63" t="n">
        <v>35</v>
      </c>
      <c r="N1019" s="63" t="n">
        <f aca="false" ca="false" dt2D="false" dtr="false" t="normal">F1019*M1019/1000</f>
        <v>1.4</v>
      </c>
    </row>
    <row outlineLevel="0" r="1020">
      <c r="A1020" s="83" t="n"/>
      <c r="B1020" s="84" t="n"/>
      <c r="C1020" s="84" t="n"/>
      <c r="D1020" s="84" t="n"/>
      <c r="E1020" s="83" t="s">
        <v>392</v>
      </c>
      <c r="F1020" s="83" t="n">
        <v>5</v>
      </c>
      <c r="G1020" s="83" t="n">
        <v>5</v>
      </c>
      <c r="H1020" s="85" t="n"/>
      <c r="I1020" s="83" t="n"/>
      <c r="J1020" s="83" t="n"/>
      <c r="K1020" s="83" t="n"/>
      <c r="L1020" s="83" t="n"/>
      <c r="M1020" s="63" t="n">
        <v>175</v>
      </c>
      <c r="N1020" s="63" t="n">
        <f aca="false" ca="false" dt2D="false" dtr="false" t="normal">F1020*M1020/1000</f>
        <v>0.875</v>
      </c>
    </row>
    <row outlineLevel="0" r="1021">
      <c r="A1021" s="83" t="n"/>
      <c r="B1021" s="84" t="n"/>
      <c r="C1021" s="84" t="n"/>
      <c r="D1021" s="84" t="n"/>
      <c r="E1021" s="83" t="s">
        <v>69</v>
      </c>
      <c r="F1021" s="83" t="n">
        <v>5</v>
      </c>
      <c r="G1021" s="83" t="n">
        <v>5</v>
      </c>
      <c r="H1021" s="85" t="n"/>
      <c r="I1021" s="83" t="n"/>
      <c r="J1021" s="83" t="n">
        <v>4.99</v>
      </c>
      <c r="K1021" s="83" t="n"/>
      <c r="L1021" s="83" t="n">
        <v>44.95</v>
      </c>
      <c r="M1021" s="63" t="n">
        <v>140</v>
      </c>
      <c r="N1021" s="63" t="n">
        <f aca="false" ca="false" dt2D="false" dtr="false" t="normal">F1021*M1021/1000</f>
        <v>0.7</v>
      </c>
    </row>
    <row customHeight="true" ht="11.25" outlineLevel="0" r="1022">
      <c r="A1022" s="83" t="n"/>
      <c r="B1022" s="84" t="n"/>
      <c r="C1022" s="84" t="n"/>
      <c r="D1022" s="84" t="n"/>
      <c r="E1022" s="83" t="s">
        <v>30</v>
      </c>
      <c r="F1022" s="83" t="n">
        <v>1</v>
      </c>
      <c r="G1022" s="83" t="n"/>
      <c r="H1022" s="85" t="n"/>
      <c r="I1022" s="83" t="n">
        <v>0.8</v>
      </c>
      <c r="J1022" s="83" t="n">
        <v>0.2</v>
      </c>
      <c r="K1022" s="83" t="n"/>
      <c r="L1022" s="83" t="n">
        <v>6</v>
      </c>
      <c r="M1022" s="63" t="n">
        <v>16</v>
      </c>
      <c r="N1022" s="63" t="n">
        <f aca="false" ca="false" dt2D="false" dtr="false" t="normal">F1022*M1022/1000</f>
        <v>0.016</v>
      </c>
    </row>
    <row outlineLevel="0" r="1023">
      <c r="A1023" s="83" t="n"/>
      <c r="B1023" s="84" t="n"/>
      <c r="C1023" s="84" t="n"/>
      <c r="D1023" s="84" t="n"/>
      <c r="E1023" s="83" t="s">
        <v>125</v>
      </c>
      <c r="F1023" s="83" t="n">
        <v>40</v>
      </c>
      <c r="G1023" s="83" t="n">
        <v>40</v>
      </c>
      <c r="H1023" s="85" t="n"/>
      <c r="I1023" s="83" t="n">
        <v>10</v>
      </c>
      <c r="J1023" s="83" t="n">
        <v>6.48</v>
      </c>
      <c r="K1023" s="83" t="s">
        <v>29</v>
      </c>
      <c r="L1023" s="83" t="n">
        <v>88.29</v>
      </c>
      <c r="M1023" s="63" t="n">
        <v>440</v>
      </c>
      <c r="N1023" s="63" t="n">
        <f aca="false" ca="false" dt2D="false" dtr="false" t="normal">F1023*M1023/1000</f>
        <v>17.6</v>
      </c>
    </row>
    <row outlineLevel="0" r="1024">
      <c r="A1024" s="83" t="n"/>
      <c r="B1024" s="84" t="n"/>
      <c r="C1024" s="84" t="n"/>
      <c r="D1024" s="84" t="n"/>
      <c r="E1024" s="83" t="s">
        <v>64</v>
      </c>
      <c r="F1024" s="83" t="n">
        <v>10</v>
      </c>
      <c r="G1024" s="83" t="n">
        <v>10</v>
      </c>
      <c r="H1024" s="85" t="n">
        <v>10</v>
      </c>
      <c r="I1024" s="83" t="n">
        <v>0.28</v>
      </c>
      <c r="J1024" s="83" t="n">
        <v>2</v>
      </c>
      <c r="K1024" s="83" t="n">
        <v>0.32</v>
      </c>
      <c r="L1024" s="83" t="n">
        <v>20.64</v>
      </c>
      <c r="M1024" s="63" t="n">
        <v>190</v>
      </c>
      <c r="N1024" s="63" t="n">
        <f aca="false" ca="false" dt2D="false" dtr="false" t="normal">F1024*M1024/1000</f>
        <v>1.9</v>
      </c>
    </row>
    <row ht="22.5" outlineLevel="0" r="1025">
      <c r="A1025" s="88" t="s">
        <v>282</v>
      </c>
      <c r="B1025" s="90" t="s">
        <v>283</v>
      </c>
      <c r="C1025" s="90" t="n">
        <v>50</v>
      </c>
      <c r="D1025" s="90" t="n">
        <v>75</v>
      </c>
      <c r="E1025" s="88" t="s">
        <v>436</v>
      </c>
      <c r="F1025" s="88" t="n">
        <v>129</v>
      </c>
      <c r="G1025" s="88" t="n">
        <v>75</v>
      </c>
      <c r="H1025" s="88" t="n"/>
      <c r="I1025" s="88" t="n">
        <v>27.4</v>
      </c>
      <c r="J1025" s="88" t="n">
        <v>5.24</v>
      </c>
      <c r="K1025" s="88" t="s">
        <v>29</v>
      </c>
      <c r="L1025" s="88" t="n">
        <v>110</v>
      </c>
      <c r="M1025" s="63" t="n">
        <v>450</v>
      </c>
      <c r="N1025" s="63" t="n">
        <f aca="false" ca="false" dt2D="false" dtr="false" t="normal">F1025*M1025/1000</f>
        <v>58.05</v>
      </c>
    </row>
    <row outlineLevel="0" r="1026">
      <c r="A1026" s="88" t="n"/>
      <c r="B1026" s="89" t="n"/>
      <c r="C1026" s="89" t="n"/>
      <c r="D1026" s="89" t="n"/>
      <c r="E1026" s="88" t="s">
        <v>30</v>
      </c>
      <c r="F1026" s="88" t="n">
        <v>2</v>
      </c>
      <c r="G1026" s="88" t="n">
        <v>2</v>
      </c>
      <c r="H1026" s="88" t="n"/>
      <c r="I1026" s="88" t="s">
        <v>29</v>
      </c>
      <c r="J1026" s="88" t="s">
        <v>29</v>
      </c>
      <c r="K1026" s="88" t="s">
        <v>29</v>
      </c>
      <c r="L1026" s="88" t="n">
        <v>47.68</v>
      </c>
      <c r="M1026" s="63" t="n">
        <v>16</v>
      </c>
      <c r="N1026" s="63" t="n">
        <f aca="false" ca="false" dt2D="false" dtr="false" t="normal">F1026*M1026/1000</f>
        <v>0.032</v>
      </c>
    </row>
    <row outlineLevel="0" r="1027">
      <c r="A1027" s="88" t="n"/>
      <c r="B1027" s="89" t="n"/>
      <c r="C1027" s="89" t="n"/>
      <c r="D1027" s="89" t="n"/>
      <c r="E1027" s="88" t="s">
        <v>69</v>
      </c>
      <c r="F1027" s="88" t="n">
        <v>6</v>
      </c>
      <c r="G1027" s="88" t="n">
        <v>6</v>
      </c>
      <c r="H1027" s="88" t="n"/>
      <c r="I1027" s="88" t="s">
        <v>29</v>
      </c>
      <c r="J1027" s="88" t="n">
        <v>5.99</v>
      </c>
      <c r="K1027" s="88" t="s">
        <v>29</v>
      </c>
      <c r="L1027" s="88" t="n">
        <v>53.94</v>
      </c>
      <c r="M1027" s="63" t="n">
        <v>140</v>
      </c>
      <c r="N1027" s="63" t="n">
        <f aca="false" ca="false" dt2D="false" dtr="false" t="normal">F1027*M1027/1000</f>
        <v>0.84</v>
      </c>
    </row>
    <row outlineLevel="0" r="1028">
      <c r="A1028" s="88" t="n"/>
      <c r="B1028" s="89" t="n"/>
      <c r="C1028" s="89" t="n"/>
      <c r="D1028" s="89" t="n"/>
      <c r="E1028" s="88" t="s">
        <v>88</v>
      </c>
      <c r="F1028" s="88" t="n">
        <v>6</v>
      </c>
      <c r="G1028" s="88" t="n">
        <v>6</v>
      </c>
      <c r="H1028" s="88" t="n"/>
      <c r="I1028" s="88" t="n">
        <v>0.62</v>
      </c>
      <c r="J1028" s="88" t="n">
        <v>0.06</v>
      </c>
      <c r="K1028" s="88" t="n">
        <v>4.136</v>
      </c>
      <c r="L1028" s="88" t="n">
        <v>20.04</v>
      </c>
      <c r="M1028" s="63" t="n">
        <v>40</v>
      </c>
      <c r="N1028" s="63" t="n">
        <f aca="false" ca="false" dt2D="false" dtr="false" t="normal">F1028*M1028/1000</f>
        <v>0.24</v>
      </c>
    </row>
    <row outlineLevel="0" r="1029">
      <c r="A1029" s="88" t="s">
        <v>287</v>
      </c>
      <c r="B1029" s="89" t="s">
        <v>288</v>
      </c>
      <c r="C1029" s="90" t="n"/>
      <c r="D1029" s="90" t="n"/>
      <c r="E1029" s="88" t="s">
        <v>143</v>
      </c>
      <c r="F1029" s="88" t="n">
        <v>34</v>
      </c>
      <c r="G1029" s="88" t="n">
        <v>34</v>
      </c>
      <c r="H1029" s="88" t="n">
        <v>100</v>
      </c>
      <c r="I1029" s="88" t="n">
        <v>3.5</v>
      </c>
      <c r="J1029" s="88" t="n">
        <v>0.37</v>
      </c>
      <c r="K1029" s="88" t="n">
        <v>23.6</v>
      </c>
      <c r="L1029" s="88" t="n">
        <v>124.5</v>
      </c>
      <c r="M1029" s="63" t="n">
        <v>50</v>
      </c>
      <c r="N1029" s="63" t="n">
        <f aca="false" ca="false" dt2D="false" dtr="false" t="normal">F1029*M1029/1000</f>
        <v>1.7</v>
      </c>
    </row>
    <row outlineLevel="0" r="1030">
      <c r="A1030" s="88" t="n"/>
      <c r="B1030" s="91" t="s"/>
      <c r="C1030" s="92" t="n">
        <v>100</v>
      </c>
      <c r="D1030" s="92" t="n">
        <v>120</v>
      </c>
      <c r="E1030" s="88" t="s">
        <v>30</v>
      </c>
      <c r="F1030" s="88" t="n">
        <v>2</v>
      </c>
      <c r="G1030" s="88" t="n">
        <v>2</v>
      </c>
      <c r="H1030" s="88" t="n"/>
      <c r="I1030" s="88" t="s">
        <v>29</v>
      </c>
      <c r="J1030" s="88" t="s">
        <v>29</v>
      </c>
      <c r="K1030" s="88" t="s">
        <v>29</v>
      </c>
      <c r="L1030" s="88" t="s">
        <v>29</v>
      </c>
      <c r="M1030" s="63" t="n">
        <v>16</v>
      </c>
      <c r="N1030" s="63" t="n">
        <f aca="false" ca="false" dt2D="false" dtr="false" t="normal">F1030*M1030/1000</f>
        <v>0.032</v>
      </c>
    </row>
    <row outlineLevel="0" r="1031">
      <c r="A1031" s="88" t="n"/>
      <c r="B1031" s="89" t="n"/>
      <c r="C1031" s="89" t="n"/>
      <c r="D1031" s="89" t="n"/>
      <c r="E1031" s="88" t="s">
        <v>31</v>
      </c>
      <c r="F1031" s="88" t="n">
        <v>3.5</v>
      </c>
      <c r="G1031" s="88" t="n">
        <v>3.5</v>
      </c>
      <c r="H1031" s="88" t="n"/>
      <c r="I1031" s="88" t="n">
        <v>0.02</v>
      </c>
      <c r="J1031" s="88" t="n">
        <v>2.5</v>
      </c>
      <c r="K1031" s="88" t="n">
        <v>0.04</v>
      </c>
      <c r="L1031" s="88" t="n">
        <v>23.1</v>
      </c>
      <c r="M1031" s="63" t="n">
        <v>670</v>
      </c>
      <c r="N1031" s="63" t="n">
        <f aca="false" ca="false" dt2D="false" dtr="false" t="normal">F1031*M1031/1000</f>
        <v>2.345</v>
      </c>
    </row>
    <row customHeight="true" ht="11.25" outlineLevel="0" r="1032">
      <c r="A1032" s="83" t="s">
        <v>171</v>
      </c>
      <c r="B1032" s="84" t="s">
        <v>172</v>
      </c>
      <c r="C1032" s="102" t="n"/>
      <c r="D1032" s="102" t="n"/>
      <c r="E1032" s="83" t="s">
        <v>53</v>
      </c>
      <c r="F1032" s="83" t="n">
        <v>25</v>
      </c>
      <c r="G1032" s="83" t="n">
        <v>22</v>
      </c>
      <c r="H1032" s="85" t="n"/>
      <c r="I1032" s="83" t="n">
        <v>0.1</v>
      </c>
      <c r="J1032" s="83" t="n">
        <v>0.09</v>
      </c>
      <c r="K1032" s="83" t="n">
        <v>2.2</v>
      </c>
      <c r="L1032" s="83" t="n">
        <v>9.9</v>
      </c>
      <c r="M1032" s="63" t="n">
        <v>100</v>
      </c>
      <c r="N1032" s="63" t="n">
        <f aca="false" ca="false" dt2D="false" dtr="false" t="normal">F1032*M1032/1000</f>
        <v>2.5</v>
      </c>
    </row>
    <row outlineLevel="0" r="1033">
      <c r="A1033" s="83" t="n"/>
      <c r="B1033" s="87" t="s"/>
      <c r="C1033" s="103" t="n">
        <v>200</v>
      </c>
      <c r="D1033" s="103" t="n">
        <v>200</v>
      </c>
      <c r="E1033" s="83" t="s">
        <v>28</v>
      </c>
      <c r="F1033" s="83" t="n">
        <v>20</v>
      </c>
      <c r="G1033" s="83" t="n">
        <v>20</v>
      </c>
      <c r="H1033" s="85" t="n"/>
      <c r="I1033" s="83" t="n"/>
      <c r="J1033" s="83" t="n"/>
      <c r="K1033" s="83" t="n">
        <v>19.96</v>
      </c>
      <c r="L1033" s="83" t="n">
        <v>75.8</v>
      </c>
      <c r="M1033" s="63" t="n">
        <v>80</v>
      </c>
      <c r="N1033" s="63" t="n">
        <f aca="false" ca="false" dt2D="false" dtr="false" t="normal">F1033*M1033/1000</f>
        <v>1.6</v>
      </c>
    </row>
    <row outlineLevel="0" r="1034">
      <c r="A1034" s="88" t="n"/>
      <c r="B1034" s="84" t="s">
        <v>81</v>
      </c>
      <c r="C1034" s="84" t="s">
        <v>82</v>
      </c>
      <c r="D1034" s="84" t="s">
        <v>83</v>
      </c>
      <c r="E1034" s="104" t="s">
        <v>84</v>
      </c>
      <c r="F1034" s="104" t="n">
        <v>40</v>
      </c>
      <c r="G1034" s="104" t="n">
        <v>40</v>
      </c>
      <c r="H1034" s="88" t="n">
        <v>40</v>
      </c>
      <c r="I1034" s="83" t="n">
        <v>3.48</v>
      </c>
      <c r="J1034" s="83" t="n">
        <v>0.6</v>
      </c>
      <c r="K1034" s="83" t="n">
        <v>16</v>
      </c>
      <c r="L1034" s="83" t="n">
        <v>83.6</v>
      </c>
      <c r="M1034" s="63" t="n">
        <v>60</v>
      </c>
      <c r="N1034" s="63" t="n">
        <f aca="false" ca="false" dt2D="false" dtr="false" t="normal">F1034*M1034/1000</f>
        <v>2.4</v>
      </c>
    </row>
    <row outlineLevel="0" r="1035">
      <c r="A1035" s="88" t="n"/>
      <c r="B1035" s="84" t="n"/>
      <c r="C1035" s="84" t="n"/>
      <c r="D1035" s="84" t="n"/>
      <c r="E1035" s="83" t="s">
        <v>85</v>
      </c>
      <c r="F1035" s="83" t="n">
        <v>80</v>
      </c>
      <c r="G1035" s="83" t="n">
        <v>80</v>
      </c>
      <c r="H1035" s="85" t="n">
        <v>80</v>
      </c>
      <c r="I1035" s="83" t="n">
        <v>5.28</v>
      </c>
      <c r="J1035" s="83" t="n">
        <v>0.96</v>
      </c>
      <c r="K1035" s="83" t="n">
        <v>28.24</v>
      </c>
      <c r="L1035" s="83" t="n">
        <v>144.8</v>
      </c>
      <c r="M1035" s="63" t="n">
        <v>51</v>
      </c>
      <c r="N1035" s="63" t="n">
        <f aca="false" ca="false" dt2D="false" dtr="false" t="normal">F1035*M1035/1000</f>
        <v>4.08</v>
      </c>
    </row>
    <row outlineLevel="0" r="1036">
      <c r="A1036" s="88" t="s">
        <v>261</v>
      </c>
      <c r="B1036" s="89" t="s">
        <v>262</v>
      </c>
      <c r="C1036" s="89" t="n"/>
      <c r="D1036" s="89" t="n"/>
      <c r="E1036" s="88" t="s">
        <v>136</v>
      </c>
      <c r="F1036" s="88" t="n">
        <v>1.74</v>
      </c>
      <c r="G1036" s="88" t="n">
        <v>1.74</v>
      </c>
      <c r="H1036" s="88" t="n"/>
      <c r="I1036" s="88" t="n">
        <v>0.17</v>
      </c>
      <c r="J1036" s="88" t="n">
        <v>0.02</v>
      </c>
      <c r="K1036" s="88" t="n">
        <v>1.19</v>
      </c>
      <c r="L1036" s="88" t="n">
        <v>5.81</v>
      </c>
      <c r="M1036" s="63" t="n">
        <v>40</v>
      </c>
      <c r="N1036" s="63" t="n">
        <f aca="false" ca="false" dt2D="false" dtr="false" t="normal">F1036*M1036/1000</f>
        <v>0.0696</v>
      </c>
    </row>
    <row customHeight="true" ht="12.75" outlineLevel="0" r="1037">
      <c r="A1037" s="88" t="s">
        <v>263</v>
      </c>
      <c r="B1037" s="91" t="s"/>
      <c r="C1037" s="89" t="n">
        <v>75</v>
      </c>
      <c r="D1037" s="89" t="n">
        <v>75</v>
      </c>
      <c r="E1037" s="88" t="s">
        <v>73</v>
      </c>
      <c r="F1037" s="88" t="n">
        <v>37</v>
      </c>
      <c r="G1037" s="88" t="n">
        <v>37</v>
      </c>
      <c r="H1037" s="88" t="n"/>
      <c r="I1037" s="88" t="n">
        <v>3.81</v>
      </c>
      <c r="J1037" s="88" t="n">
        <v>0.4</v>
      </c>
      <c r="K1037" s="88" t="n">
        <v>25.48</v>
      </c>
      <c r="L1037" s="88" t="n">
        <v>123.6</v>
      </c>
      <c r="M1037" s="63" t="n">
        <v>40</v>
      </c>
      <c r="N1037" s="63" t="n">
        <f aca="false" ca="false" dt2D="false" dtr="false" t="normal">F1037*M1037/1000</f>
        <v>1.48</v>
      </c>
    </row>
    <row customHeight="true" ht="12" outlineLevel="0" r="1038">
      <c r="A1038" s="100" t="s"/>
      <c r="B1038" s="89" t="n"/>
      <c r="C1038" s="89" t="n"/>
      <c r="D1038" s="89" t="n"/>
      <c r="E1038" s="88" t="s">
        <v>28</v>
      </c>
      <c r="F1038" s="88" t="n">
        <v>20</v>
      </c>
      <c r="G1038" s="88" t="n">
        <v>20</v>
      </c>
      <c r="H1038" s="88" t="n"/>
      <c r="I1038" s="88" t="s">
        <v>29</v>
      </c>
      <c r="J1038" s="88" t="s">
        <v>29</v>
      </c>
      <c r="K1038" s="88" t="n">
        <v>1.96</v>
      </c>
      <c r="L1038" s="88" t="n">
        <v>7.8</v>
      </c>
      <c r="M1038" s="63" t="n">
        <v>80</v>
      </c>
      <c r="N1038" s="63" t="n">
        <f aca="false" ca="false" dt2D="false" dtr="false" t="normal">F1038*M1038/1000</f>
        <v>1.6</v>
      </c>
    </row>
    <row outlineLevel="0" r="1039">
      <c r="A1039" s="88" t="n"/>
      <c r="B1039" s="89" t="n"/>
      <c r="C1039" s="89" t="n"/>
      <c r="D1039" s="89" t="n"/>
      <c r="E1039" s="88" t="s">
        <v>31</v>
      </c>
      <c r="F1039" s="88" t="n">
        <v>1.68</v>
      </c>
      <c r="G1039" s="88" t="n">
        <v>1.68</v>
      </c>
      <c r="H1039" s="88" t="n"/>
      <c r="I1039" s="88" t="n">
        <v>0.01</v>
      </c>
      <c r="J1039" s="88" t="n">
        <v>1.22</v>
      </c>
      <c r="K1039" s="88" t="n">
        <v>0.04</v>
      </c>
      <c r="L1039" s="88" t="n">
        <v>11.1</v>
      </c>
      <c r="M1039" s="63" t="n">
        <v>670</v>
      </c>
      <c r="N1039" s="63" t="n">
        <f aca="false" ca="false" dt2D="false" dtr="false" t="normal">F1039*M1039/1000</f>
        <v>1.1256</v>
      </c>
    </row>
    <row outlineLevel="0" r="1040">
      <c r="A1040" s="88" t="n"/>
      <c r="B1040" s="89" t="n"/>
      <c r="C1040" s="89" t="n"/>
      <c r="D1040" s="89" t="n"/>
      <c r="E1040" s="88" t="s">
        <v>104</v>
      </c>
      <c r="F1040" s="88" t="n">
        <v>0.48</v>
      </c>
      <c r="G1040" s="88" t="n">
        <v>20</v>
      </c>
      <c r="H1040" s="88" t="n"/>
      <c r="I1040" s="88" t="n">
        <v>0.2</v>
      </c>
      <c r="J1040" s="88" t="n">
        <v>0.2</v>
      </c>
      <c r="K1040" s="88" t="n">
        <v>0.01</v>
      </c>
      <c r="L1040" s="88" t="n">
        <v>2.73</v>
      </c>
      <c r="M1040" s="63" t="n">
        <v>12</v>
      </c>
      <c r="N1040" s="63" t="n">
        <f aca="false" ca="false" dt2D="false" dtr="false" t="normal">F1040*M1040</f>
        <v>5.76</v>
      </c>
    </row>
    <row outlineLevel="0" r="1041">
      <c r="A1041" s="88" t="n"/>
      <c r="B1041" s="89" t="n"/>
      <c r="C1041" s="89" t="n"/>
      <c r="D1041" s="89" t="n"/>
      <c r="E1041" s="88" t="s">
        <v>30</v>
      </c>
      <c r="F1041" s="88" t="n">
        <v>0.005</v>
      </c>
      <c r="G1041" s="88" t="n">
        <v>0.005</v>
      </c>
      <c r="H1041" s="88" t="n"/>
      <c r="I1041" s="88" t="s">
        <v>29</v>
      </c>
      <c r="J1041" s="88" t="s">
        <v>29</v>
      </c>
      <c r="K1041" s="88" t="s">
        <v>29</v>
      </c>
      <c r="L1041" s="88" t="s">
        <v>29</v>
      </c>
      <c r="M1041" s="63" t="n">
        <v>16</v>
      </c>
      <c r="N1041" s="63" t="n">
        <f aca="false" ca="false" dt2D="false" dtr="false" t="normal">F1041*M1041/1000</f>
        <v>0.00008</v>
      </c>
    </row>
    <row customHeight="true" ht="13.5" outlineLevel="0" r="1042">
      <c r="A1042" s="88" t="n"/>
      <c r="B1042" s="89" t="n"/>
      <c r="C1042" s="89" t="n"/>
      <c r="D1042" s="89" t="n"/>
      <c r="E1042" s="88" t="s">
        <v>139</v>
      </c>
      <c r="F1042" s="88" t="n">
        <v>1.1</v>
      </c>
      <c r="G1042" s="88" t="n">
        <v>1.1</v>
      </c>
      <c r="H1042" s="88" t="n"/>
      <c r="I1042" s="88" t="s">
        <v>29</v>
      </c>
      <c r="J1042" s="88" t="s">
        <v>29</v>
      </c>
      <c r="K1042" s="88" t="s">
        <v>29</v>
      </c>
      <c r="L1042" s="88" t="s">
        <v>29</v>
      </c>
      <c r="M1042" s="63" t="n">
        <v>400</v>
      </c>
      <c r="N1042" s="63" t="n">
        <f aca="false" ca="false" dt2D="false" dtr="false" t="normal">F1042*M1042/1000</f>
        <v>0.44</v>
      </c>
    </row>
    <row outlineLevel="0" r="1043">
      <c r="A1043" s="88" t="n"/>
      <c r="B1043" s="89" t="n"/>
      <c r="C1043" s="89" t="n"/>
      <c r="D1043" s="89" t="n"/>
      <c r="E1043" s="88" t="s">
        <v>274</v>
      </c>
      <c r="F1043" s="88" t="n">
        <v>25.2</v>
      </c>
      <c r="G1043" s="88" t="n">
        <v>25.2</v>
      </c>
      <c r="H1043" s="88" t="n"/>
      <c r="I1043" s="88" t="n">
        <v>4.21</v>
      </c>
      <c r="J1043" s="88" t="n">
        <v>2.27</v>
      </c>
      <c r="K1043" s="88" t="n">
        <v>0.5</v>
      </c>
      <c r="L1043" s="88" t="n">
        <v>40.07</v>
      </c>
      <c r="M1043" s="63" t="n">
        <v>310</v>
      </c>
      <c r="N1043" s="63" t="n">
        <f aca="false" ca="false" dt2D="false" dtr="false" t="normal">F1043*M1043/1000</f>
        <v>7.812</v>
      </c>
    </row>
    <row outlineLevel="0" r="1044">
      <c r="A1044" s="88" t="n"/>
      <c r="B1044" s="89" t="n"/>
      <c r="C1044" s="89" t="n"/>
      <c r="D1044" s="89" t="n"/>
      <c r="E1044" s="88" t="s">
        <v>104</v>
      </c>
      <c r="F1044" s="88" t="n">
        <v>0.06</v>
      </c>
      <c r="G1044" s="88" t="n">
        <v>2.4</v>
      </c>
      <c r="H1044" s="88" t="n"/>
      <c r="I1044" s="88" t="n">
        <v>0.43</v>
      </c>
      <c r="J1044" s="88" t="n">
        <v>0.39</v>
      </c>
      <c r="K1044" s="88" t="n">
        <v>0.02</v>
      </c>
      <c r="L1044" s="88" t="n">
        <v>5.3</v>
      </c>
      <c r="M1044" s="63" t="n">
        <v>12</v>
      </c>
      <c r="N1044" s="63" t="n">
        <f aca="false" ca="false" dt2D="false" dtr="false" t="normal">F1044*M1044</f>
        <v>0.72</v>
      </c>
    </row>
    <row outlineLevel="0" r="1045">
      <c r="A1045" s="88" t="n"/>
      <c r="B1045" s="89" t="n"/>
      <c r="C1045" s="89" t="n"/>
      <c r="D1045" s="89" t="n"/>
      <c r="E1045" s="88" t="s">
        <v>28</v>
      </c>
      <c r="F1045" s="88" t="n">
        <v>2.4</v>
      </c>
      <c r="G1045" s="88" t="n">
        <v>2.4</v>
      </c>
      <c r="H1045" s="88" t="n"/>
      <c r="I1045" s="88" t="s">
        <v>29</v>
      </c>
      <c r="J1045" s="88" t="s">
        <v>29</v>
      </c>
      <c r="K1045" s="88" t="n">
        <v>2.39</v>
      </c>
      <c r="L1045" s="88" t="n">
        <v>9.09</v>
      </c>
      <c r="M1045" s="63" t="n">
        <v>80</v>
      </c>
      <c r="N1045" s="63" t="n">
        <f aca="false" ca="false" dt2D="false" dtr="false" t="normal">F1045*M1045/1000</f>
        <v>0.192</v>
      </c>
    </row>
    <row outlineLevel="0" r="1046">
      <c r="A1046" s="88" t="n"/>
      <c r="B1046" s="89" t="n"/>
      <c r="C1046" s="89" t="n"/>
      <c r="D1046" s="89" t="n"/>
      <c r="E1046" s="88" t="s">
        <v>73</v>
      </c>
      <c r="F1046" s="88" t="n">
        <v>1.2</v>
      </c>
      <c r="G1046" s="88" t="n">
        <v>1.2</v>
      </c>
      <c r="H1046" s="88" t="n"/>
      <c r="I1046" s="88" t="s">
        <v>29</v>
      </c>
      <c r="J1046" s="88" t="s">
        <v>29</v>
      </c>
      <c r="K1046" s="191" t="n">
        <v>1</v>
      </c>
      <c r="L1046" s="191" t="n">
        <v>4</v>
      </c>
      <c r="M1046" s="63" t="n">
        <v>40</v>
      </c>
      <c r="N1046" s="63" t="n">
        <f aca="false" ca="false" dt2D="false" dtr="false" t="normal">F1046*M1046/1000</f>
        <v>0.048</v>
      </c>
    </row>
    <row outlineLevel="0" r="1047">
      <c r="A1047" s="88" t="n"/>
      <c r="B1047" s="89" t="n"/>
      <c r="C1047" s="89" t="n"/>
      <c r="D1047" s="89" t="n"/>
      <c r="E1047" s="88" t="s">
        <v>91</v>
      </c>
      <c r="F1047" s="88" t="n">
        <v>0.02</v>
      </c>
      <c r="G1047" s="88" t="n">
        <v>1.6</v>
      </c>
      <c r="H1047" s="88" t="n"/>
      <c r="I1047" s="88" t="n">
        <v>0.18</v>
      </c>
      <c r="J1047" s="88" t="n">
        <v>0.17</v>
      </c>
      <c r="K1047" s="88" t="s">
        <v>29</v>
      </c>
      <c r="L1047" s="88" t="n">
        <v>2.35</v>
      </c>
      <c r="M1047" s="63" t="n">
        <v>12</v>
      </c>
      <c r="N1047" s="63" t="n">
        <f aca="false" ca="false" dt2D="false" dtr="false" t="normal">F1047*M1047</f>
        <v>0.24</v>
      </c>
    </row>
    <row ht="22.5" outlineLevel="0" r="1048">
      <c r="A1048" s="88" t="n"/>
      <c r="B1048" s="89" t="n"/>
      <c r="C1048" s="89" t="n"/>
      <c r="D1048" s="89" t="n"/>
      <c r="E1048" s="88" t="s">
        <v>93</v>
      </c>
      <c r="F1048" s="88" t="n">
        <v>0.25</v>
      </c>
      <c r="G1048" s="88" t="n">
        <v>0.25</v>
      </c>
      <c r="H1048" s="88" t="n"/>
      <c r="I1048" s="88" t="s">
        <v>29</v>
      </c>
      <c r="J1048" s="88" t="n">
        <v>0.24</v>
      </c>
      <c r="K1048" s="88" t="s">
        <v>29</v>
      </c>
      <c r="L1048" s="88" t="n">
        <v>2.25</v>
      </c>
      <c r="M1048" s="63" t="n">
        <v>140</v>
      </c>
      <c r="N1048" s="63" t="n">
        <f aca="false" ca="false" dt2D="false" dtr="false" t="normal">F1048*M1048/1000</f>
        <v>0.035</v>
      </c>
    </row>
    <row ht="21" outlineLevel="0" r="1049">
      <c r="A1049" s="88" t="n"/>
      <c r="B1049" s="187" t="s">
        <v>96</v>
      </c>
      <c r="C1049" s="187" t="n"/>
      <c r="D1049" s="187" t="n"/>
      <c r="E1049" s="93" t="n"/>
      <c r="F1049" s="93" t="n"/>
      <c r="G1049" s="93" t="n"/>
      <c r="H1049" s="93" t="n"/>
      <c r="I1049" s="263" t="e">
        <f aca="false" ca="false" dt2D="false" dtr="false" t="normal">#REF!+#REF!+#REF!+#REF!+#REF!+#REF!</f>
        <v>#REF!</v>
      </c>
      <c r="J1049" s="263" t="e">
        <f aca="false" ca="false" dt2D="false" dtr="false" t="normal">#REF!+#REF!+#REF!+#REF!+#REF!+#REF!</f>
        <v>#REF!</v>
      </c>
      <c r="K1049" s="263" t="e">
        <f aca="false" ca="false" dt2D="false" dtr="false" t="normal">#REF!+#REF!+#REF!+#REF!+#REF!+#REF!</f>
        <v>#REF!</v>
      </c>
      <c r="L1049" s="263" t="e">
        <f aca="false" ca="false" dt2D="false" dtr="false" t="normal">#REF!+#REF!+#REF!+#REF!+#REF!+#REF!</f>
        <v>#REF!</v>
      </c>
      <c r="M1049" s="263" t="n"/>
      <c r="N1049" s="79" t="n">
        <f aca="false" ca="false" dt2D="false" dtr="false" t="normal">SUM(N1010:N1048)</f>
        <v>130.51388</v>
      </c>
    </row>
    <row outlineLevel="0" r="1050">
      <c r="A1050" s="334" t="n"/>
      <c r="B1050" s="324" t="s">
        <v>266</v>
      </c>
      <c r="C1050" s="324" t="n"/>
      <c r="D1050" s="324" t="n"/>
      <c r="E1050" s="327" t="n"/>
      <c r="F1050" s="327" t="n"/>
      <c r="G1050" s="327" t="n"/>
      <c r="H1050" s="302" t="n"/>
      <c r="I1050" s="359" t="e">
        <f aca="false" ca="false" dt2D="false" dtr="false" t="normal">I1049+I1008</f>
        <v>#REF!</v>
      </c>
      <c r="J1050" s="359" t="e">
        <f aca="false" ca="false" dt2D="false" dtr="false" t="normal">J1049+J1008</f>
        <v>#REF!</v>
      </c>
      <c r="K1050" s="359" t="e">
        <f aca="false" ca="false" dt2D="false" dtr="false" t="normal">K1049+K1008</f>
        <v>#REF!</v>
      </c>
      <c r="L1050" s="359" t="e">
        <f aca="false" ca="false" dt2D="false" dtr="false" t="normal">L1049+L1008</f>
        <v>#REF!</v>
      </c>
      <c r="M1050" s="359" t="n"/>
      <c r="N1050" s="289" t="n">
        <f aca="false" ca="false" dt2D="false" dtr="false" t="normal">N1049+N1008</f>
        <v>211.52774</v>
      </c>
    </row>
    <row ht="21" outlineLevel="0" r="1051">
      <c r="A1051" s="121" t="s">
        <v>4</v>
      </c>
      <c r="B1051" s="119" t="s">
        <v>5</v>
      </c>
      <c r="C1051" s="119" t="n"/>
      <c r="D1051" s="119" t="n"/>
      <c r="E1051" s="121" t="s">
        <v>8</v>
      </c>
      <c r="F1051" s="121" t="s">
        <v>9</v>
      </c>
      <c r="G1051" s="121" t="s">
        <v>10</v>
      </c>
      <c r="H1051" s="121" t="s">
        <v>11</v>
      </c>
      <c r="I1051" s="121" t="s">
        <v>12</v>
      </c>
      <c r="J1051" s="121" t="s">
        <v>13</v>
      </c>
      <c r="K1051" s="121" t="s">
        <v>14</v>
      </c>
      <c r="L1051" s="121" t="s">
        <v>15</v>
      </c>
      <c r="M1051" s="63" t="s">
        <v>16</v>
      </c>
      <c r="N1051" s="63" t="n"/>
    </row>
    <row customHeight="true" ht="15.75" outlineLevel="0" r="1052">
      <c r="A1052" s="343" t="s">
        <v>382</v>
      </c>
      <c r="B1052" s="344" t="s"/>
      <c r="C1052" s="213" t="n"/>
      <c r="D1052" s="213" t="n"/>
      <c r="E1052" s="93" t="n"/>
      <c r="F1052" s="93" t="n"/>
      <c r="G1052" s="93" t="n"/>
      <c r="H1052" s="93" t="n"/>
      <c r="I1052" s="93" t="n"/>
      <c r="J1052" s="93" t="n"/>
      <c r="K1052" s="93" t="n"/>
      <c r="L1052" s="93" t="n"/>
      <c r="M1052" s="63" t="n"/>
      <c r="N1052" s="63" t="n"/>
    </row>
    <row outlineLevel="0" r="1053">
      <c r="A1053" s="187" t="s">
        <v>21</v>
      </c>
      <c r="B1053" s="188" t="s"/>
      <c r="C1053" s="187" t="n"/>
      <c r="D1053" s="187" t="n"/>
      <c r="E1053" s="88" t="n"/>
      <c r="F1053" s="88" t="n"/>
      <c r="G1053" s="88" t="n"/>
      <c r="H1053" s="88" t="n"/>
      <c r="I1053" s="88" t="n"/>
      <c r="J1053" s="88" t="n"/>
      <c r="K1053" s="88" t="n"/>
      <c r="L1053" s="88" t="n"/>
      <c r="M1053" s="63" t="n"/>
      <c r="N1053" s="63" t="n"/>
    </row>
    <row outlineLevel="0" r="1054">
      <c r="A1054" s="88" t="s">
        <v>287</v>
      </c>
      <c r="B1054" s="89" t="s">
        <v>456</v>
      </c>
      <c r="C1054" s="89" t="n"/>
      <c r="D1054" s="89" t="n"/>
      <c r="E1054" s="88" t="s">
        <v>457</v>
      </c>
      <c r="F1054" s="88" t="n">
        <v>33.3</v>
      </c>
      <c r="G1054" s="88" t="n">
        <v>33.3</v>
      </c>
      <c r="H1054" s="88" t="n"/>
      <c r="I1054" s="88" t="n">
        <v>3.53</v>
      </c>
      <c r="J1054" s="88" t="n">
        <v>0.37</v>
      </c>
      <c r="K1054" s="88" t="n">
        <v>23.81</v>
      </c>
      <c r="L1054" s="88" t="n">
        <v>114.6</v>
      </c>
      <c r="M1054" s="63" t="n">
        <v>51</v>
      </c>
      <c r="N1054" s="63" t="n">
        <f aca="false" ca="false" dt2D="false" dtr="false" t="normal">F1054*M1054/1000</f>
        <v>1.6983</v>
      </c>
    </row>
    <row outlineLevel="0" r="1055">
      <c r="A1055" s="88" t="n"/>
      <c r="B1055" s="91" t="s"/>
      <c r="C1055" s="89" t="n">
        <v>150</v>
      </c>
      <c r="D1055" s="89" t="n">
        <v>200</v>
      </c>
      <c r="E1055" s="88" t="s">
        <v>31</v>
      </c>
      <c r="F1055" s="88" t="n">
        <v>3.5</v>
      </c>
      <c r="G1055" s="88" t="n">
        <v>3.5</v>
      </c>
      <c r="H1055" s="88" t="n"/>
      <c r="I1055" s="88" t="n">
        <v>0.028</v>
      </c>
      <c r="J1055" s="88" t="n">
        <v>2.54</v>
      </c>
      <c r="K1055" s="88" t="n">
        <v>0.091</v>
      </c>
      <c r="L1055" s="88" t="n">
        <v>23.14</v>
      </c>
      <c r="M1055" s="63" t="n">
        <v>670</v>
      </c>
      <c r="N1055" s="63" t="n">
        <f aca="false" ca="false" dt2D="false" dtr="false" t="normal">F1055*M1055/1000</f>
        <v>2.345</v>
      </c>
    </row>
    <row outlineLevel="0" r="1056">
      <c r="A1056" s="88" t="n"/>
      <c r="B1056" s="89" t="n"/>
      <c r="C1056" s="89" t="n"/>
      <c r="D1056" s="89" t="n"/>
      <c r="E1056" s="88" t="s">
        <v>30</v>
      </c>
      <c r="F1056" s="88" t="n">
        <v>2</v>
      </c>
      <c r="G1056" s="88" t="n">
        <v>2</v>
      </c>
      <c r="H1056" s="88" t="n"/>
      <c r="I1056" s="88" t="n"/>
      <c r="J1056" s="88" t="s">
        <v>343</v>
      </c>
      <c r="K1056" s="88" t="n"/>
      <c r="L1056" s="88" t="n"/>
      <c r="M1056" s="63" t="n">
        <v>16</v>
      </c>
      <c r="N1056" s="63" t="n">
        <f aca="false" ca="false" dt2D="false" dtr="false" t="normal">F1056*M1056/1000</f>
        <v>0.032</v>
      </c>
      <c r="O1056" s="378" t="n"/>
    </row>
    <row outlineLevel="0" r="1057">
      <c r="A1057" s="88" t="s">
        <v>344</v>
      </c>
      <c r="B1057" s="89" t="s">
        <v>189</v>
      </c>
      <c r="C1057" s="89" t="n">
        <v>200</v>
      </c>
      <c r="D1057" s="89" t="n">
        <v>200</v>
      </c>
      <c r="E1057" s="88" t="s">
        <v>189</v>
      </c>
      <c r="F1057" s="88" t="n">
        <v>6</v>
      </c>
      <c r="G1057" s="88" t="n"/>
      <c r="H1057" s="88" t="n"/>
      <c r="I1057" s="88" t="n">
        <v>0.9</v>
      </c>
      <c r="J1057" s="88" t="n">
        <v>0.21</v>
      </c>
      <c r="K1057" s="88" t="n"/>
      <c r="L1057" s="88" t="n"/>
      <c r="M1057" s="63" t="n">
        <v>500</v>
      </c>
      <c r="N1057" s="63" t="n">
        <f aca="false" ca="false" dt2D="false" dtr="false" t="normal">F1057*M1057/1000</f>
        <v>3</v>
      </c>
    </row>
    <row outlineLevel="0" r="1058">
      <c r="A1058" s="88" t="n"/>
      <c r="B1058" s="91" t="s"/>
      <c r="C1058" s="89" t="n"/>
      <c r="D1058" s="89" t="n"/>
      <c r="E1058" s="88" t="s">
        <v>28</v>
      </c>
      <c r="F1058" s="88" t="n">
        <v>18</v>
      </c>
      <c r="G1058" s="88" t="n"/>
      <c r="H1058" s="88" t="n"/>
      <c r="I1058" s="88" t="n"/>
      <c r="J1058" s="88" t="s">
        <v>29</v>
      </c>
      <c r="K1058" s="88" t="n">
        <v>17.96</v>
      </c>
      <c r="L1058" s="88" t="n">
        <v>68.22</v>
      </c>
      <c r="M1058" s="63" t="n">
        <v>80</v>
      </c>
      <c r="N1058" s="63" t="n">
        <f aca="false" ca="false" dt2D="false" dtr="false" t="normal">F1058*M1058/1000</f>
        <v>1.44</v>
      </c>
    </row>
    <row outlineLevel="0" r="1059">
      <c r="A1059" s="88" t="n"/>
      <c r="B1059" s="89" t="n"/>
      <c r="C1059" s="89" t="n"/>
      <c r="D1059" s="89" t="n"/>
      <c r="E1059" s="88" t="s">
        <v>114</v>
      </c>
      <c r="F1059" s="88" t="n">
        <v>110</v>
      </c>
      <c r="G1059" s="88" t="n"/>
      <c r="H1059" s="88" t="n"/>
      <c r="I1059" s="88" t="n">
        <v>3.08</v>
      </c>
      <c r="J1059" s="88" t="n">
        <v>3.52</v>
      </c>
      <c r="K1059" s="88" t="n">
        <v>2.35</v>
      </c>
      <c r="L1059" s="88" t="n">
        <v>63.8</v>
      </c>
      <c r="M1059" s="63" t="n">
        <v>65</v>
      </c>
      <c r="N1059" s="63" t="n">
        <f aca="false" ca="false" dt2D="false" dtr="false" t="normal">F1059*M1059/1000</f>
        <v>7.15</v>
      </c>
    </row>
    <row outlineLevel="0" r="1060">
      <c r="A1060" s="88" t="s">
        <v>36</v>
      </c>
      <c r="B1060" s="84" t="s">
        <v>37</v>
      </c>
      <c r="C1060" s="84" t="n">
        <v>70</v>
      </c>
      <c r="D1060" s="84" t="n">
        <v>90</v>
      </c>
      <c r="E1060" s="83" t="s">
        <v>38</v>
      </c>
      <c r="F1060" s="83" t="n">
        <v>80</v>
      </c>
      <c r="G1060" s="83" t="n">
        <v>80</v>
      </c>
      <c r="H1060" s="85" t="n"/>
      <c r="I1060" s="83" t="n">
        <v>6.96</v>
      </c>
      <c r="J1060" s="83" t="n">
        <v>1.2</v>
      </c>
      <c r="K1060" s="83" t="n">
        <v>32.96</v>
      </c>
      <c r="L1060" s="83" t="n">
        <v>181</v>
      </c>
      <c r="M1060" s="63" t="n">
        <v>60</v>
      </c>
      <c r="N1060" s="63" t="n">
        <f aca="false" ca="false" dt2D="false" dtr="false" t="normal">F1060*M1060/1000</f>
        <v>4.8</v>
      </c>
    </row>
    <row outlineLevel="0" r="1061">
      <c r="A1061" s="88" t="n"/>
      <c r="B1061" s="87" t="s"/>
      <c r="C1061" s="84" t="n">
        <v>10</v>
      </c>
      <c r="D1061" s="84" t="n">
        <v>10</v>
      </c>
      <c r="E1061" s="83" t="s">
        <v>39</v>
      </c>
      <c r="F1061" s="83" t="n">
        <v>10</v>
      </c>
      <c r="G1061" s="83" t="n"/>
      <c r="H1061" s="85" t="n"/>
      <c r="I1061" s="83" t="n">
        <v>2.68</v>
      </c>
      <c r="J1061" s="83" t="n">
        <v>2.57</v>
      </c>
      <c r="K1061" s="83" t="s">
        <v>29</v>
      </c>
      <c r="L1061" s="83" t="n">
        <v>33.79</v>
      </c>
      <c r="M1061" s="63" t="n">
        <v>650</v>
      </c>
      <c r="N1061" s="63" t="n">
        <f aca="false" ca="false" dt2D="false" dtr="false" t="normal">F1061*M1061/1000</f>
        <v>6.5</v>
      </c>
    </row>
    <row outlineLevel="0" r="1062">
      <c r="A1062" s="88" t="n"/>
      <c r="B1062" s="84" t="n"/>
      <c r="C1062" s="84" t="n">
        <v>10</v>
      </c>
      <c r="D1062" s="84" t="n">
        <v>10</v>
      </c>
      <c r="E1062" s="83" t="s">
        <v>40</v>
      </c>
      <c r="F1062" s="83" t="n">
        <v>10</v>
      </c>
      <c r="G1062" s="83" t="n"/>
      <c r="H1062" s="85" t="n"/>
      <c r="I1062" s="83" t="n">
        <v>0.08</v>
      </c>
      <c r="J1062" s="83" t="n">
        <v>7.25</v>
      </c>
      <c r="K1062" s="83" t="n">
        <v>0.26</v>
      </c>
      <c r="L1062" s="83" t="n">
        <v>66.1</v>
      </c>
      <c r="M1062" s="63" t="n">
        <v>670</v>
      </c>
      <c r="N1062" s="63" t="n">
        <f aca="false" ca="false" dt2D="false" dtr="false" t="normal">F1062*M1062/1000</f>
        <v>6.7</v>
      </c>
    </row>
    <row ht="22.5" outlineLevel="0" r="1063">
      <c r="A1063" s="88" t="n"/>
      <c r="B1063" s="89" t="s">
        <v>115</v>
      </c>
      <c r="C1063" s="89" t="n">
        <v>120</v>
      </c>
      <c r="D1063" s="89" t="n">
        <v>120</v>
      </c>
      <c r="E1063" s="88" t="s">
        <v>452</v>
      </c>
      <c r="F1063" s="88" t="n">
        <v>120</v>
      </c>
      <c r="G1063" s="88" t="n">
        <v>120</v>
      </c>
      <c r="H1063" s="88" t="n">
        <v>120</v>
      </c>
      <c r="I1063" s="93" t="n">
        <v>1.8</v>
      </c>
      <c r="J1063" s="93" t="n">
        <v>0.084</v>
      </c>
      <c r="K1063" s="93" t="n">
        <v>18.65</v>
      </c>
      <c r="L1063" s="196" t="n">
        <v>74.76</v>
      </c>
      <c r="M1063" s="63" t="n">
        <v>150</v>
      </c>
      <c r="N1063" s="63" t="n">
        <f aca="false" ca="false" dt2D="false" dtr="false" t="normal">F1063*M1063/1000</f>
        <v>18</v>
      </c>
    </row>
    <row outlineLevel="0" r="1064">
      <c r="A1064" s="83" t="s">
        <v>45</v>
      </c>
      <c r="B1064" s="84" t="s">
        <v>390</v>
      </c>
      <c r="C1064" s="84" t="n"/>
      <c r="D1064" s="84" t="n"/>
      <c r="E1064" s="83" t="s">
        <v>390</v>
      </c>
      <c r="F1064" s="83" t="n">
        <v>200</v>
      </c>
      <c r="G1064" s="83" t="n">
        <v>200</v>
      </c>
      <c r="H1064" s="85" t="n">
        <v>200</v>
      </c>
      <c r="I1064" s="83" t="n"/>
      <c r="J1064" s="83" t="n"/>
      <c r="K1064" s="83" t="n">
        <v>19</v>
      </c>
      <c r="L1064" s="83" t="n">
        <v>75</v>
      </c>
      <c r="M1064" s="63" t="n">
        <v>80</v>
      </c>
      <c r="N1064" s="63" t="n">
        <f aca="false" ca="false" dt2D="false" dtr="false" t="normal">F1064*M1064/1000</f>
        <v>16</v>
      </c>
    </row>
    <row ht="21" outlineLevel="0" r="1065">
      <c r="A1065" s="88" t="n"/>
      <c r="B1065" s="187" t="s">
        <v>47</v>
      </c>
      <c r="C1065" s="187" t="n"/>
      <c r="D1065" s="187" t="n"/>
      <c r="E1065" s="88" t="n"/>
      <c r="F1065" s="88" t="n"/>
      <c r="G1065" s="88" t="n"/>
      <c r="H1065" s="88" t="n"/>
      <c r="I1065" s="196" t="e">
        <f aca="false" ca="false" dt2D="false" dtr="false" t="normal">#REF!+#REF!+#REF!+I1063+I1064</f>
        <v>#REF!</v>
      </c>
      <c r="J1065" s="196" t="e">
        <f aca="false" ca="false" dt2D="false" dtr="false" t="normal">#REF!+#REF!+#REF!+J1063+J1064</f>
        <v>#REF!</v>
      </c>
      <c r="K1065" s="196" t="e">
        <f aca="false" ca="false" dt2D="false" dtr="false" t="normal">#REF!+#REF!+#REF!+K1063+K1064</f>
        <v>#REF!</v>
      </c>
      <c r="L1065" s="196" t="e">
        <f aca="false" ca="false" dt2D="false" dtr="false" t="normal">#REF!+#REF!+#REF!+L1063+L1064</f>
        <v>#REF!</v>
      </c>
      <c r="M1065" s="196" t="n"/>
      <c r="N1065" s="79" t="n">
        <f aca="false" ca="false" dt2D="false" dtr="false" t="normal">SUM(N1054:N1064)</f>
        <v>67.6653</v>
      </c>
    </row>
    <row outlineLevel="0" r="1066">
      <c r="A1066" s="187" t="s">
        <v>345</v>
      </c>
      <c r="B1066" s="188" t="s"/>
      <c r="C1066" s="187" t="n"/>
      <c r="D1066" s="187" t="n"/>
      <c r="E1066" s="88" t="n"/>
      <c r="F1066" s="88" t="n"/>
      <c r="G1066" s="88" t="n"/>
      <c r="H1066" s="88" t="n"/>
      <c r="I1066" s="88" t="n"/>
      <c r="J1066" s="88" t="n"/>
      <c r="K1066" s="88" t="n"/>
      <c r="L1066" s="88" t="n"/>
      <c r="M1066" s="63" t="n"/>
      <c r="N1066" s="79" t="n"/>
    </row>
    <row outlineLevel="0" r="1067">
      <c r="A1067" s="88" t="s">
        <v>346</v>
      </c>
      <c r="B1067" s="89" t="s">
        <v>118</v>
      </c>
      <c r="C1067" s="89" t="n"/>
      <c r="D1067" s="89" t="n"/>
      <c r="E1067" s="88" t="s">
        <v>119</v>
      </c>
      <c r="F1067" s="88" t="n">
        <v>99.8</v>
      </c>
      <c r="G1067" s="88" t="n">
        <v>74.84</v>
      </c>
      <c r="H1067" s="88" t="n"/>
      <c r="I1067" s="191" t="n">
        <v>1.49</v>
      </c>
      <c r="J1067" s="193" t="n">
        <v>0.08</v>
      </c>
      <c r="K1067" s="88" t="n">
        <v>7.64</v>
      </c>
      <c r="L1067" s="88" t="n">
        <v>33.53</v>
      </c>
      <c r="M1067" s="63" t="n">
        <v>35</v>
      </c>
      <c r="N1067" s="63" t="n">
        <f aca="false" ca="false" dt2D="false" dtr="false" t="normal">F1067*M1067/1000</f>
        <v>3.493</v>
      </c>
    </row>
    <row outlineLevel="0" r="1068">
      <c r="A1068" s="88" t="n"/>
      <c r="B1068" s="91" t="s"/>
      <c r="C1068" s="89" t="n">
        <v>80</v>
      </c>
      <c r="D1068" s="89" t="n">
        <v>120</v>
      </c>
      <c r="E1068" s="88" t="s">
        <v>53</v>
      </c>
      <c r="F1068" s="88" t="n">
        <v>40</v>
      </c>
      <c r="G1068" s="88" t="n">
        <v>36</v>
      </c>
      <c r="H1068" s="88" t="n"/>
      <c r="I1068" s="88" t="n">
        <v>0.16</v>
      </c>
      <c r="J1068" s="88" t="n">
        <v>4</v>
      </c>
      <c r="K1068" s="88" t="n">
        <v>4.1</v>
      </c>
      <c r="L1068" s="88" t="n">
        <v>15.84</v>
      </c>
      <c r="M1068" s="63" t="n">
        <v>100</v>
      </c>
      <c r="N1068" s="63" t="n">
        <f aca="false" ca="false" dt2D="false" dtr="false" t="normal">F1068*M1068/1000</f>
        <v>4</v>
      </c>
    </row>
    <row outlineLevel="0" r="1069">
      <c r="A1069" s="88" t="n"/>
      <c r="B1069" s="89" t="n"/>
      <c r="C1069" s="89" t="n"/>
      <c r="D1069" s="89" t="n"/>
      <c r="E1069" s="88" t="s">
        <v>28</v>
      </c>
      <c r="F1069" s="88" t="n">
        <v>5</v>
      </c>
      <c r="G1069" s="88" t="n">
        <v>5</v>
      </c>
      <c r="H1069" s="88" t="n"/>
      <c r="I1069" s="88" t="n"/>
      <c r="J1069" s="88" t="s">
        <v>29</v>
      </c>
      <c r="K1069" s="88" t="n">
        <v>4.99</v>
      </c>
      <c r="L1069" s="88" t="n">
        <v>18.95</v>
      </c>
      <c r="M1069" s="63" t="n">
        <v>80</v>
      </c>
      <c r="N1069" s="63" t="n">
        <f aca="false" ca="false" dt2D="false" dtr="false" t="normal">F1069*M1069/1000</f>
        <v>0.4</v>
      </c>
    </row>
    <row outlineLevel="0" r="1070">
      <c r="A1070" s="88" t="n"/>
      <c r="B1070" s="89" t="n"/>
      <c r="C1070" s="89" t="n"/>
      <c r="D1070" s="89" t="n"/>
      <c r="E1070" s="88" t="s">
        <v>69</v>
      </c>
      <c r="F1070" s="88" t="n">
        <v>5</v>
      </c>
      <c r="G1070" s="88" t="n">
        <v>5</v>
      </c>
      <c r="H1070" s="88" t="n"/>
      <c r="I1070" s="88" t="n">
        <v>0.04</v>
      </c>
      <c r="J1070" s="88" t="n">
        <v>3.63</v>
      </c>
      <c r="K1070" s="88" t="n">
        <v>13.2</v>
      </c>
      <c r="L1070" s="88" t="n">
        <v>33.05</v>
      </c>
      <c r="M1070" s="63" t="n">
        <v>140</v>
      </c>
      <c r="N1070" s="63" t="n">
        <f aca="false" ca="false" dt2D="false" dtr="false" t="normal">F1070*M1070/1000</f>
        <v>0.7</v>
      </c>
    </row>
    <row ht="22.5" outlineLevel="0" r="1071">
      <c r="A1071" s="88" t="s">
        <v>347</v>
      </c>
      <c r="B1071" s="89" t="s">
        <v>348</v>
      </c>
      <c r="C1071" s="89" t="n"/>
      <c r="D1071" s="89" t="n"/>
      <c r="E1071" s="88" t="s">
        <v>157</v>
      </c>
      <c r="F1071" s="88" t="n">
        <v>40</v>
      </c>
      <c r="G1071" s="88" t="n">
        <v>40</v>
      </c>
      <c r="H1071" s="88" t="n"/>
      <c r="I1071" s="88" t="n">
        <v>0.63</v>
      </c>
      <c r="J1071" s="88" t="n">
        <v>0.57</v>
      </c>
      <c r="K1071" s="88" t="n">
        <v>0.03</v>
      </c>
      <c r="L1071" s="88" t="n">
        <v>7.85</v>
      </c>
      <c r="M1071" s="63" t="n">
        <v>50</v>
      </c>
      <c r="N1071" s="63" t="n">
        <f aca="false" ca="false" dt2D="false" dtr="false" t="normal">F1071*M1071/1000</f>
        <v>2</v>
      </c>
    </row>
    <row ht="22.5" outlineLevel="0" r="1072">
      <c r="A1072" s="88" t="n"/>
      <c r="B1072" s="91" t="s"/>
      <c r="C1072" s="89" t="s">
        <v>58</v>
      </c>
      <c r="D1072" s="89" t="s">
        <v>58</v>
      </c>
      <c r="E1072" s="88" t="s">
        <v>60</v>
      </c>
      <c r="F1072" s="88" t="n">
        <v>12</v>
      </c>
      <c r="G1072" s="88" t="n">
        <v>10</v>
      </c>
      <c r="H1072" s="88" t="n"/>
      <c r="I1072" s="88" t="n">
        <v>0.13</v>
      </c>
      <c r="J1072" s="88" t="s">
        <v>29</v>
      </c>
      <c r="K1072" s="88" t="n">
        <v>0.91</v>
      </c>
      <c r="L1072" s="88" t="n">
        <v>4.1</v>
      </c>
      <c r="M1072" s="63" t="n">
        <v>40</v>
      </c>
      <c r="N1072" s="63" t="n">
        <f aca="false" ca="false" dt2D="false" dtr="false" t="normal">F1072*M1072/1000</f>
        <v>0.48</v>
      </c>
    </row>
    <row outlineLevel="0" r="1073">
      <c r="A1073" s="88" t="n"/>
      <c r="B1073" s="89" t="n"/>
      <c r="C1073" s="89" t="n"/>
      <c r="D1073" s="89" t="n"/>
      <c r="E1073" s="88" t="s">
        <v>31</v>
      </c>
      <c r="F1073" s="88" t="n">
        <v>5</v>
      </c>
      <c r="G1073" s="88" t="n">
        <v>5</v>
      </c>
      <c r="H1073" s="88" t="n"/>
      <c r="I1073" s="88" t="n">
        <v>0.04</v>
      </c>
      <c r="J1073" s="88" t="n">
        <v>3.63</v>
      </c>
      <c r="K1073" s="88" t="n">
        <v>0.13</v>
      </c>
      <c r="L1073" s="88" t="n">
        <v>33.05</v>
      </c>
      <c r="M1073" s="63" t="n">
        <v>670</v>
      </c>
      <c r="N1073" s="63" t="n">
        <f aca="false" ca="false" dt2D="false" dtr="false" t="normal">F1073*M1073/1000</f>
        <v>3.35</v>
      </c>
    </row>
    <row outlineLevel="0" r="1074">
      <c r="A1074" s="88" t="n"/>
      <c r="B1074" s="89" t="n"/>
      <c r="C1074" s="89" t="n"/>
      <c r="D1074" s="89" t="n"/>
      <c r="E1074" s="88" t="s">
        <v>51</v>
      </c>
      <c r="F1074" s="88" t="n">
        <v>12.5</v>
      </c>
      <c r="G1074" s="88" t="n">
        <v>10</v>
      </c>
      <c r="H1074" s="88" t="n"/>
      <c r="I1074" s="88" t="n">
        <v>0.13</v>
      </c>
      <c r="J1074" s="88" t="n">
        <v>0.01</v>
      </c>
      <c r="K1074" s="88" t="n">
        <v>0.71</v>
      </c>
      <c r="L1074" s="88" t="n">
        <v>3.3</v>
      </c>
      <c r="M1074" s="63" t="n">
        <v>45</v>
      </c>
      <c r="N1074" s="63" t="n">
        <f aca="false" ca="false" dt2D="false" dtr="false" t="normal">F1074*M1074/1000</f>
        <v>0.5625</v>
      </c>
    </row>
    <row outlineLevel="0" r="1075">
      <c r="A1075" s="88" t="n"/>
      <c r="B1075" s="89" t="n"/>
      <c r="C1075" s="89" t="n"/>
      <c r="D1075" s="89" t="n"/>
      <c r="E1075" s="104" t="s">
        <v>63</v>
      </c>
      <c r="F1075" s="104" t="n">
        <v>40</v>
      </c>
      <c r="G1075" s="104" t="n">
        <v>40</v>
      </c>
      <c r="H1075" s="88" t="n"/>
      <c r="I1075" s="104" t="n">
        <v>9.67</v>
      </c>
      <c r="J1075" s="104" t="n">
        <v>6.48</v>
      </c>
      <c r="K1075" s="104" t="s">
        <v>29</v>
      </c>
      <c r="L1075" s="104" t="n">
        <v>88.29</v>
      </c>
      <c r="M1075" s="63" t="n">
        <v>440</v>
      </c>
      <c r="N1075" s="63" t="n">
        <f aca="false" ca="false" dt2D="false" dtr="false" t="normal">F1075*M1075/1000</f>
        <v>17.6</v>
      </c>
    </row>
    <row ht="22.5" outlineLevel="0" r="1076">
      <c r="A1076" s="105" t="s">
        <v>349</v>
      </c>
      <c r="B1076" s="105" t="s">
        <v>226</v>
      </c>
      <c r="C1076" s="105" t="n"/>
      <c r="D1076" s="105" t="n"/>
      <c r="E1076" s="88" t="s">
        <v>67</v>
      </c>
      <c r="F1076" s="88" t="n">
        <v>52</v>
      </c>
      <c r="G1076" s="88" t="n">
        <v>38</v>
      </c>
      <c r="H1076" s="88" t="n"/>
      <c r="I1076" s="88" t="n">
        <v>10.23</v>
      </c>
      <c r="J1076" s="88" t="n">
        <v>6.6</v>
      </c>
      <c r="K1076" s="88" t="n">
        <v>0.23</v>
      </c>
      <c r="L1076" s="88" t="n">
        <v>89.9</v>
      </c>
      <c r="M1076" s="63" t="n">
        <v>440</v>
      </c>
      <c r="N1076" s="63" t="n">
        <f aca="false" ca="false" dt2D="false" dtr="false" t="normal">F1076*M1076/1000</f>
        <v>22.88</v>
      </c>
    </row>
    <row outlineLevel="0" r="1077">
      <c r="A1077" s="105" t="n"/>
      <c r="B1077" s="105" t="n"/>
      <c r="C1077" s="105" t="n"/>
      <c r="D1077" s="105" t="n"/>
      <c r="E1077" s="88" t="s">
        <v>81</v>
      </c>
      <c r="F1077" s="88" t="n">
        <v>8</v>
      </c>
      <c r="G1077" s="88" t="n">
        <v>8</v>
      </c>
      <c r="H1077" s="88" t="n"/>
      <c r="I1077" s="88" t="n">
        <v>0.69</v>
      </c>
      <c r="J1077" s="88" t="n">
        <v>0.12</v>
      </c>
      <c r="K1077" s="88" t="n">
        <v>13.09</v>
      </c>
      <c r="L1077" s="88" t="n">
        <v>16.72</v>
      </c>
      <c r="M1077" s="63" t="n">
        <v>60</v>
      </c>
      <c r="N1077" s="63" t="n">
        <f aca="false" ca="false" dt2D="false" dtr="false" t="normal">F1077*M1077/1000</f>
        <v>0.48</v>
      </c>
    </row>
    <row outlineLevel="0" r="1078">
      <c r="A1078" s="88" t="n"/>
      <c r="B1078" s="89" t="n"/>
      <c r="C1078" s="89" t="n"/>
      <c r="D1078" s="89" t="n"/>
      <c r="E1078" s="88" t="s">
        <v>114</v>
      </c>
      <c r="F1078" s="88" t="n">
        <v>11</v>
      </c>
      <c r="G1078" s="88" t="n">
        <v>11</v>
      </c>
      <c r="H1078" s="88" t="n"/>
      <c r="I1078" s="88" t="n">
        <v>0.31</v>
      </c>
      <c r="J1078" s="88" t="n">
        <v>0.35</v>
      </c>
      <c r="K1078" s="88" t="n">
        <v>0.51</v>
      </c>
      <c r="L1078" s="88" t="n">
        <v>6.38</v>
      </c>
      <c r="M1078" s="63" t="n">
        <v>65</v>
      </c>
      <c r="N1078" s="63" t="n">
        <f aca="false" ca="false" dt2D="false" dtr="false" t="normal">F1078*M1078/1000</f>
        <v>0.715</v>
      </c>
    </row>
    <row outlineLevel="0" r="1079">
      <c r="A1079" s="88" t="n"/>
      <c r="B1079" s="89" t="n"/>
      <c r="C1079" s="89" t="n"/>
      <c r="D1079" s="89" t="n"/>
      <c r="E1079" s="88" t="s">
        <v>60</v>
      </c>
      <c r="F1079" s="88" t="n">
        <v>31</v>
      </c>
      <c r="G1079" s="88" t="n">
        <v>26</v>
      </c>
      <c r="H1079" s="88" t="n"/>
      <c r="I1079" s="88" t="n">
        <v>0.36</v>
      </c>
      <c r="J1079" s="88" t="s">
        <v>29</v>
      </c>
      <c r="K1079" s="88" t="n">
        <v>2.54</v>
      </c>
      <c r="L1079" s="88" t="n">
        <v>10.68</v>
      </c>
      <c r="M1079" s="63" t="n">
        <v>40</v>
      </c>
      <c r="N1079" s="63" t="n">
        <f aca="false" ca="false" dt2D="false" dtr="false" t="normal">F1079*M1079/1000</f>
        <v>1.24</v>
      </c>
    </row>
    <row outlineLevel="0" r="1080">
      <c r="A1080" s="88" t="n"/>
      <c r="B1080" s="89" t="n"/>
      <c r="C1080" s="89" t="n"/>
      <c r="D1080" s="89" t="n"/>
      <c r="E1080" s="88" t="s">
        <v>69</v>
      </c>
      <c r="F1080" s="88" t="n">
        <v>4</v>
      </c>
      <c r="G1080" s="88" t="n">
        <v>4</v>
      </c>
      <c r="H1080" s="88" t="n"/>
      <c r="I1080" s="88" t="n"/>
      <c r="J1080" s="88" t="n">
        <v>3.99</v>
      </c>
      <c r="K1080" s="88" t="s">
        <v>29</v>
      </c>
      <c r="L1080" s="88" t="n">
        <v>35.96</v>
      </c>
      <c r="M1080" s="63" t="n">
        <v>140</v>
      </c>
      <c r="N1080" s="63" t="n">
        <f aca="false" ca="false" dt2D="false" dtr="false" t="normal">F1080*M1080/1000</f>
        <v>0.56</v>
      </c>
    </row>
    <row outlineLevel="0" r="1081">
      <c r="A1081" s="88" t="n"/>
      <c r="B1081" s="89" t="n"/>
      <c r="C1081" s="89" t="n"/>
      <c r="D1081" s="89" t="n"/>
      <c r="E1081" s="88" t="s">
        <v>104</v>
      </c>
      <c r="F1081" s="88" t="n">
        <v>0.12</v>
      </c>
      <c r="G1081" s="88" t="n">
        <v>5</v>
      </c>
      <c r="H1081" s="88" t="n"/>
      <c r="I1081" s="88" t="n">
        <v>0.63</v>
      </c>
      <c r="J1081" s="88" t="n">
        <v>0.57</v>
      </c>
      <c r="K1081" s="88" t="n">
        <v>0.03</v>
      </c>
      <c r="L1081" s="88" t="n">
        <v>7.85</v>
      </c>
      <c r="M1081" s="63" t="n">
        <v>12</v>
      </c>
      <c r="N1081" s="63" t="n">
        <f aca="false" ca="false" dt2D="false" dtr="false" t="normal">F1081*M1081</f>
        <v>1.44</v>
      </c>
    </row>
    <row outlineLevel="0" r="1082">
      <c r="A1082" s="88" t="n"/>
      <c r="B1082" s="89" t="n"/>
      <c r="C1082" s="89" t="n"/>
      <c r="D1082" s="89" t="n"/>
      <c r="E1082" s="88" t="s">
        <v>106</v>
      </c>
      <c r="F1082" s="104" t="n">
        <v>6</v>
      </c>
      <c r="G1082" s="104" t="n">
        <v>6</v>
      </c>
      <c r="H1082" s="88" t="n"/>
      <c r="I1082" s="88" t="n">
        <v>0.61</v>
      </c>
      <c r="J1082" s="88" t="n">
        <v>0.06</v>
      </c>
      <c r="K1082" s="88" t="n">
        <v>4.1</v>
      </c>
      <c r="L1082" s="88" t="n">
        <v>20.04</v>
      </c>
      <c r="M1082" s="63" t="n">
        <v>100</v>
      </c>
      <c r="N1082" s="63" t="n">
        <f aca="false" ca="false" dt2D="false" dtr="false" t="normal">F1082*M1082/1000</f>
        <v>0.6</v>
      </c>
    </row>
    <row outlineLevel="0" r="1083">
      <c r="A1083" s="88" t="n"/>
      <c r="B1083" s="89" t="n"/>
      <c r="C1083" s="89" t="n"/>
      <c r="D1083" s="89" t="n"/>
      <c r="E1083" s="88" t="s">
        <v>69</v>
      </c>
      <c r="F1083" s="88" t="n">
        <v>4</v>
      </c>
      <c r="G1083" s="88" t="n">
        <v>4</v>
      </c>
      <c r="H1083" s="88" t="n"/>
      <c r="I1083" s="88" t="n"/>
      <c r="J1083" s="88" t="n">
        <v>3.99</v>
      </c>
      <c r="K1083" s="88" t="s">
        <v>29</v>
      </c>
      <c r="L1083" s="191" t="n">
        <v>35.96</v>
      </c>
      <c r="M1083" s="63" t="n">
        <v>140</v>
      </c>
      <c r="N1083" s="63" t="n">
        <f aca="false" ca="false" dt2D="false" dtr="false" t="normal">F1083*M1083/1000</f>
        <v>0.56</v>
      </c>
    </row>
    <row outlineLevel="0" r="1084">
      <c r="A1084" s="88" t="s">
        <v>160</v>
      </c>
      <c r="B1084" s="95" t="s">
        <v>166</v>
      </c>
      <c r="C1084" s="95" t="n"/>
      <c r="D1084" s="95" t="n"/>
      <c r="E1084" s="88" t="s">
        <v>167</v>
      </c>
      <c r="F1084" s="88" t="n">
        <v>35.7</v>
      </c>
      <c r="G1084" s="88" t="n">
        <v>35.7</v>
      </c>
      <c r="H1084" s="88" t="n"/>
      <c r="I1084" s="88" t="n">
        <v>2.8</v>
      </c>
      <c r="J1084" s="88" t="n">
        <v>0.4</v>
      </c>
      <c r="K1084" s="88" t="n">
        <v>28.5</v>
      </c>
      <c r="L1084" s="88" t="n">
        <v>132</v>
      </c>
      <c r="M1084" s="96" t="n">
        <v>90</v>
      </c>
      <c r="N1084" s="63" t="n">
        <f aca="false" ca="false" dt2D="false" dtr="false" t="normal">F1084*M1084/1000</f>
        <v>3.213</v>
      </c>
    </row>
    <row outlineLevel="0" r="1085">
      <c r="A1085" s="97" t="s"/>
      <c r="B1085" s="98" t="s"/>
      <c r="C1085" s="99" t="n">
        <v>180</v>
      </c>
      <c r="D1085" s="99" t="n">
        <v>220</v>
      </c>
      <c r="E1085" s="88" t="s">
        <v>168</v>
      </c>
      <c r="F1085" s="88" t="n">
        <v>5</v>
      </c>
      <c r="G1085" s="88" t="n">
        <v>5</v>
      </c>
      <c r="H1085" s="88" t="n"/>
      <c r="I1085" s="88" t="n"/>
      <c r="J1085" s="88" t="n">
        <v>14.9</v>
      </c>
      <c r="K1085" s="88" t="n"/>
      <c r="L1085" s="88" t="n">
        <v>134.8</v>
      </c>
      <c r="M1085" s="96" t="n">
        <v>670</v>
      </c>
      <c r="N1085" s="63" t="n">
        <f aca="false" ca="false" dt2D="false" dtr="false" t="normal">F1085*M1085/1000</f>
        <v>3.35</v>
      </c>
    </row>
    <row outlineLevel="0" r="1086">
      <c r="A1086" s="100" t="s"/>
      <c r="B1086" s="99" t="n"/>
      <c r="C1086" s="99" t="n"/>
      <c r="D1086" s="99" t="n"/>
      <c r="E1086" s="88" t="s">
        <v>169</v>
      </c>
      <c r="F1086" s="88" t="n">
        <v>2</v>
      </c>
      <c r="G1086" s="88" t="n">
        <v>2</v>
      </c>
      <c r="H1086" s="88" t="n"/>
      <c r="I1086" s="88" t="n"/>
      <c r="J1086" s="88" t="n"/>
      <c r="K1086" s="88" t="n"/>
      <c r="L1086" s="88" t="n"/>
      <c r="M1086" s="96" t="n">
        <v>16</v>
      </c>
      <c r="N1086" s="63" t="n">
        <f aca="false" ca="false" dt2D="false" dtr="false" t="normal">F1086*M1086/1000</f>
        <v>0.032</v>
      </c>
    </row>
    <row outlineLevel="0" r="1087">
      <c r="A1087" s="83" t="s">
        <v>171</v>
      </c>
      <c r="B1087" s="84" t="s">
        <v>172</v>
      </c>
      <c r="C1087" s="102" t="n"/>
      <c r="D1087" s="102" t="n"/>
      <c r="E1087" s="83" t="s">
        <v>53</v>
      </c>
      <c r="F1087" s="83" t="n">
        <v>25</v>
      </c>
      <c r="G1087" s="83" t="n">
        <v>22</v>
      </c>
      <c r="H1087" s="85" t="n"/>
      <c r="I1087" s="83" t="n">
        <v>0.1</v>
      </c>
      <c r="J1087" s="83" t="n">
        <v>0.09</v>
      </c>
      <c r="K1087" s="83" t="n">
        <v>2.2</v>
      </c>
      <c r="L1087" s="83" t="n">
        <v>9.9</v>
      </c>
      <c r="M1087" s="63" t="n">
        <v>100</v>
      </c>
      <c r="N1087" s="63" t="n">
        <f aca="false" ca="false" dt2D="false" dtr="false" t="normal">F1087*M1087/1000</f>
        <v>2.5</v>
      </c>
    </row>
    <row outlineLevel="0" r="1088">
      <c r="A1088" s="83" t="n"/>
      <c r="B1088" s="87" t="s"/>
      <c r="C1088" s="103" t="n">
        <v>200</v>
      </c>
      <c r="D1088" s="103" t="n">
        <v>200</v>
      </c>
      <c r="E1088" s="83" t="s">
        <v>28</v>
      </c>
      <c r="F1088" s="83" t="n">
        <v>20</v>
      </c>
      <c r="G1088" s="83" t="n">
        <v>20</v>
      </c>
      <c r="H1088" s="85" t="n"/>
      <c r="I1088" s="83" t="n"/>
      <c r="J1088" s="83" t="n"/>
      <c r="K1088" s="83" t="n">
        <v>19.96</v>
      </c>
      <c r="L1088" s="83" t="n">
        <v>75.8</v>
      </c>
      <c r="M1088" s="63" t="n">
        <v>80</v>
      </c>
      <c r="N1088" s="63" t="n">
        <f aca="false" ca="false" dt2D="false" dtr="false" t="normal">F1088*M1088/1000</f>
        <v>1.6</v>
      </c>
    </row>
    <row outlineLevel="0" r="1089">
      <c r="A1089" s="88" t="n"/>
      <c r="B1089" s="84" t="s">
        <v>81</v>
      </c>
      <c r="C1089" s="102" t="n"/>
      <c r="D1089" s="102" t="n"/>
      <c r="E1089" s="104" t="s">
        <v>84</v>
      </c>
      <c r="F1089" s="104" t="n">
        <v>40</v>
      </c>
      <c r="G1089" s="104" t="n">
        <v>40</v>
      </c>
      <c r="H1089" s="88" t="n">
        <v>40</v>
      </c>
      <c r="I1089" s="83" t="n">
        <v>3.48</v>
      </c>
      <c r="J1089" s="83" t="n">
        <v>0.6</v>
      </c>
      <c r="K1089" s="83" t="n">
        <v>16</v>
      </c>
      <c r="L1089" s="83" t="n">
        <v>83.6</v>
      </c>
      <c r="M1089" s="63" t="n">
        <v>60</v>
      </c>
      <c r="N1089" s="63" t="n">
        <f aca="false" ca="false" dt2D="false" dtr="false" t="normal">F1089*M1089/1000</f>
        <v>2.4</v>
      </c>
    </row>
    <row outlineLevel="0" r="1090">
      <c r="A1090" s="88" t="n"/>
      <c r="B1090" s="87" t="s"/>
      <c r="C1090" s="103" t="s">
        <v>82</v>
      </c>
      <c r="D1090" s="103" t="s">
        <v>83</v>
      </c>
      <c r="E1090" s="83" t="s">
        <v>85</v>
      </c>
      <c r="F1090" s="83" t="n">
        <v>80</v>
      </c>
      <c r="G1090" s="83" t="n">
        <v>80</v>
      </c>
      <c r="H1090" s="85" t="n">
        <v>80</v>
      </c>
      <c r="I1090" s="83" t="n">
        <v>5.28</v>
      </c>
      <c r="J1090" s="83" t="n">
        <v>0.96</v>
      </c>
      <c r="K1090" s="83" t="n">
        <v>28.24</v>
      </c>
      <c r="L1090" s="83" t="n">
        <v>144.8</v>
      </c>
      <c r="M1090" s="63" t="n">
        <v>51</v>
      </c>
      <c r="N1090" s="63" t="n">
        <f aca="false" ca="false" dt2D="false" dtr="false" t="normal">F1090*M1090/1000</f>
        <v>4.08</v>
      </c>
    </row>
    <row outlineLevel="0" r="1091">
      <c r="A1091" s="95" t="s">
        <v>173</v>
      </c>
      <c r="B1091" s="89" t="s">
        <v>351</v>
      </c>
      <c r="C1091" s="90" t="n"/>
      <c r="D1091" s="90" t="n"/>
      <c r="E1091" s="88" t="s">
        <v>73</v>
      </c>
      <c r="F1091" s="88" t="n">
        <v>31</v>
      </c>
      <c r="G1091" s="88" t="n">
        <v>31</v>
      </c>
      <c r="H1091" s="88" t="n">
        <v>100</v>
      </c>
      <c r="I1091" s="88" t="n">
        <v>3.22</v>
      </c>
      <c r="J1091" s="88" t="n">
        <v>0.34</v>
      </c>
      <c r="K1091" s="88" t="n">
        <v>21.91</v>
      </c>
      <c r="L1091" s="88" t="n">
        <v>104.5</v>
      </c>
      <c r="M1091" s="63" t="n">
        <v>40</v>
      </c>
      <c r="N1091" s="63" t="n">
        <f aca="false" ca="false" dt2D="false" dtr="false" t="normal">F1091*M1091/1000</f>
        <v>1.24</v>
      </c>
    </row>
    <row outlineLevel="0" r="1092">
      <c r="A1092" s="97" t="s"/>
      <c r="B1092" s="91" t="s"/>
      <c r="C1092" s="92" t="n">
        <v>100</v>
      </c>
      <c r="D1092" s="92" t="n">
        <v>100</v>
      </c>
      <c r="E1092" s="88" t="s">
        <v>136</v>
      </c>
      <c r="F1092" s="88" t="n">
        <v>1</v>
      </c>
      <c r="G1092" s="88" t="n">
        <v>10</v>
      </c>
      <c r="H1092" s="88" t="n"/>
      <c r="I1092" s="88" t="n">
        <v>1.04</v>
      </c>
      <c r="J1092" s="88" t="n">
        <v>0.11</v>
      </c>
      <c r="K1092" s="88" t="n">
        <v>6.91</v>
      </c>
      <c r="L1092" s="88" t="n">
        <v>33.7</v>
      </c>
      <c r="M1092" s="63" t="n">
        <v>40</v>
      </c>
      <c r="N1092" s="63" t="n">
        <f aca="false" ca="false" dt2D="false" dtr="false" t="normal">F1092*M1092/1000</f>
        <v>0.04</v>
      </c>
    </row>
    <row outlineLevel="0" r="1093">
      <c r="A1093" s="98" t="s"/>
      <c r="B1093" s="89" t="n"/>
      <c r="C1093" s="89" t="n"/>
      <c r="D1093" s="89" t="n"/>
      <c r="E1093" s="88" t="s">
        <v>104</v>
      </c>
      <c r="F1093" s="88" t="n">
        <v>0.014</v>
      </c>
      <c r="G1093" s="88" t="n">
        <v>2.6</v>
      </c>
      <c r="H1093" s="88" t="n"/>
      <c r="I1093" s="88" t="n">
        <v>3.3</v>
      </c>
      <c r="J1093" s="88" t="n">
        <v>2.99</v>
      </c>
      <c r="K1093" s="88" t="n">
        <v>0.18</v>
      </c>
      <c r="L1093" s="88" t="n">
        <v>40.82</v>
      </c>
      <c r="M1093" s="63" t="n">
        <v>12</v>
      </c>
      <c r="N1093" s="63" t="n">
        <f aca="false" ca="false" dt2D="false" dtr="false" t="normal">F1093*M1093</f>
        <v>0.168</v>
      </c>
    </row>
    <row outlineLevel="0" r="1094">
      <c r="A1094" s="99" t="n"/>
      <c r="B1094" s="89" t="n"/>
      <c r="C1094" s="89" t="n"/>
      <c r="D1094" s="89" t="n"/>
      <c r="E1094" s="88" t="s">
        <v>31</v>
      </c>
      <c r="F1094" s="88" t="n">
        <v>31</v>
      </c>
      <c r="G1094" s="88" t="n">
        <v>3.1</v>
      </c>
      <c r="H1094" s="88" t="n"/>
      <c r="I1094" s="88" t="n">
        <v>0.248</v>
      </c>
      <c r="J1094" s="88" t="n">
        <v>22.5</v>
      </c>
      <c r="K1094" s="88" t="n">
        <v>0.81</v>
      </c>
      <c r="L1094" s="88" t="n">
        <v>204.91</v>
      </c>
      <c r="M1094" s="63" t="n">
        <v>670</v>
      </c>
      <c r="N1094" s="63" t="n">
        <f aca="false" ca="false" dt2D="false" dtr="false" t="normal">F1094*M1094/1000</f>
        <v>20.77</v>
      </c>
    </row>
    <row outlineLevel="0" r="1095">
      <c r="A1095" s="99" t="n"/>
      <c r="B1095" s="89" t="n"/>
      <c r="C1095" s="89" t="n"/>
      <c r="D1095" s="89" t="n"/>
      <c r="E1095" s="88" t="s">
        <v>28</v>
      </c>
      <c r="F1095" s="88" t="n">
        <v>10</v>
      </c>
      <c r="G1095" s="88" t="n">
        <v>10</v>
      </c>
      <c r="H1095" s="88" t="n"/>
      <c r="I1095" s="88" t="s">
        <v>29</v>
      </c>
      <c r="J1095" s="88" t="s">
        <v>29</v>
      </c>
      <c r="K1095" s="88" t="n">
        <v>9.98</v>
      </c>
      <c r="L1095" s="88" t="n">
        <v>37.9</v>
      </c>
      <c r="M1095" s="63" t="n">
        <v>80</v>
      </c>
      <c r="N1095" s="63" t="n">
        <f aca="false" ca="false" dt2D="false" dtr="false" t="normal">F1095*M1095/1000</f>
        <v>0.8</v>
      </c>
    </row>
    <row outlineLevel="0" r="1096">
      <c r="A1096" s="101" t="n"/>
      <c r="B1096" s="89" t="n"/>
      <c r="C1096" s="89" t="n"/>
      <c r="D1096" s="89" t="n"/>
      <c r="E1096" s="88" t="s">
        <v>139</v>
      </c>
      <c r="F1096" s="88" t="n">
        <v>1.2</v>
      </c>
      <c r="G1096" s="88" t="n">
        <v>12</v>
      </c>
      <c r="H1096" s="88" t="n"/>
      <c r="I1096" s="88" t="s">
        <v>29</v>
      </c>
      <c r="J1096" s="88" t="s">
        <v>29</v>
      </c>
      <c r="K1096" s="88" t="s">
        <v>29</v>
      </c>
      <c r="L1096" s="88" t="s">
        <v>29</v>
      </c>
      <c r="M1096" s="63" t="n">
        <v>400</v>
      </c>
      <c r="N1096" s="63" t="n">
        <f aca="false" ca="false" dt2D="false" dtr="false" t="normal">F1096*M1096/1000</f>
        <v>0.48</v>
      </c>
    </row>
    <row outlineLevel="0" r="1097">
      <c r="A1097" s="88" t="n"/>
      <c r="B1097" s="89" t="n"/>
      <c r="C1097" s="89" t="n"/>
      <c r="D1097" s="89" t="n"/>
      <c r="E1097" s="88" t="s">
        <v>114</v>
      </c>
      <c r="F1097" s="88" t="n">
        <v>125</v>
      </c>
      <c r="G1097" s="88" t="n">
        <v>125</v>
      </c>
      <c r="H1097" s="88" t="n"/>
      <c r="I1097" s="88" t="n">
        <v>3.35</v>
      </c>
      <c r="J1097" s="191" t="n">
        <v>3.13</v>
      </c>
      <c r="K1097" s="88" t="n">
        <v>5.91</v>
      </c>
      <c r="L1097" s="88" t="n">
        <v>50.65</v>
      </c>
      <c r="M1097" s="63" t="n">
        <v>65</v>
      </c>
      <c r="N1097" s="63" t="n">
        <f aca="false" ca="false" dt2D="false" dtr="false" t="normal">F1097*M1097/1000</f>
        <v>8.125</v>
      </c>
    </row>
    <row outlineLevel="0" r="1098">
      <c r="A1098" s="88" t="n"/>
      <c r="B1098" s="89" t="n"/>
      <c r="C1098" s="89" t="n"/>
      <c r="D1098" s="89" t="n"/>
      <c r="E1098" s="88" t="s">
        <v>30</v>
      </c>
      <c r="F1098" s="88" t="n">
        <v>4</v>
      </c>
      <c r="G1098" s="88" t="n">
        <v>4</v>
      </c>
      <c r="H1098" s="88" t="n"/>
      <c r="I1098" s="88" t="s">
        <v>29</v>
      </c>
      <c r="J1098" s="88" t="s">
        <v>29</v>
      </c>
      <c r="K1098" s="88" t="s">
        <v>29</v>
      </c>
      <c r="L1098" s="104" t="n"/>
      <c r="M1098" s="63" t="n">
        <v>16</v>
      </c>
      <c r="N1098" s="63" t="n">
        <f aca="false" ca="false" dt2D="false" dtr="false" t="normal">F1098*M1098/1000</f>
        <v>0.064</v>
      </c>
    </row>
    <row outlineLevel="0" r="1099">
      <c r="A1099" s="88" t="n"/>
      <c r="B1099" s="89" t="n"/>
      <c r="C1099" s="89" t="n"/>
      <c r="D1099" s="89" t="n"/>
      <c r="E1099" s="88" t="s">
        <v>125</v>
      </c>
      <c r="F1099" s="88" t="n">
        <v>30.6</v>
      </c>
      <c r="G1099" s="88" t="n">
        <v>22.5</v>
      </c>
      <c r="H1099" s="88" t="n"/>
      <c r="I1099" s="88" t="n">
        <v>5.69</v>
      </c>
      <c r="J1099" s="88" t="n">
        <v>3.67</v>
      </c>
      <c r="K1099" s="88" t="n"/>
      <c r="L1099" s="88" t="n">
        <v>50.3</v>
      </c>
      <c r="M1099" s="63" t="n">
        <v>440</v>
      </c>
      <c r="N1099" s="63" t="n">
        <f aca="false" ca="false" dt2D="false" dtr="false" t="normal">F1099*M1099/1000</f>
        <v>13.464</v>
      </c>
    </row>
    <row outlineLevel="0" r="1100">
      <c r="A1100" s="88" t="n"/>
      <c r="B1100" s="89" t="n"/>
      <c r="C1100" s="89" t="n"/>
      <c r="D1100" s="89" t="n"/>
      <c r="E1100" s="88" t="s">
        <v>59</v>
      </c>
      <c r="F1100" s="88" t="n">
        <v>39.3</v>
      </c>
      <c r="G1100" s="88" t="n">
        <v>29.5</v>
      </c>
      <c r="H1100" s="88" t="n"/>
      <c r="I1100" s="88" t="n">
        <v>0.59</v>
      </c>
      <c r="J1100" s="88" t="n">
        <v>0.11</v>
      </c>
      <c r="K1100" s="88" t="s">
        <v>29</v>
      </c>
      <c r="L1100" s="88" t="n">
        <v>24.19</v>
      </c>
      <c r="M1100" s="63" t="n">
        <v>40</v>
      </c>
      <c r="N1100" s="63" t="n">
        <f aca="false" ca="false" dt2D="false" dtr="false" t="normal">F1100*M1100/1000</f>
        <v>1.572</v>
      </c>
    </row>
    <row outlineLevel="0" r="1101">
      <c r="A1101" s="88" t="n"/>
      <c r="B1101" s="89" t="n"/>
      <c r="C1101" s="89" t="n"/>
      <c r="D1101" s="89" t="n"/>
      <c r="E1101" s="88" t="s">
        <v>60</v>
      </c>
      <c r="F1101" s="88" t="n">
        <v>10.1</v>
      </c>
      <c r="G1101" s="88" t="n">
        <v>8.5</v>
      </c>
      <c r="H1101" s="88" t="n"/>
      <c r="I1101" s="88" t="n">
        <v>0.14</v>
      </c>
      <c r="J1101" s="88" t="s">
        <v>29</v>
      </c>
      <c r="K1101" s="88" t="n">
        <v>0.97</v>
      </c>
      <c r="L1101" s="88" t="n">
        <v>4.13</v>
      </c>
      <c r="M1101" s="63" t="n">
        <v>40</v>
      </c>
      <c r="N1101" s="63" t="n">
        <f aca="false" ca="false" dt2D="false" dtr="false" t="normal">F1101*M1101/1000</f>
        <v>0.404</v>
      </c>
    </row>
    <row outlineLevel="0" r="1102">
      <c r="A1102" s="88" t="n"/>
      <c r="B1102" s="89" t="n"/>
      <c r="C1102" s="89" t="n"/>
      <c r="D1102" s="89" t="n"/>
      <c r="E1102" s="88" t="s">
        <v>31</v>
      </c>
      <c r="F1102" s="88" t="n">
        <v>6.5</v>
      </c>
      <c r="G1102" s="88" t="n">
        <v>6.5</v>
      </c>
      <c r="H1102" s="88" t="n"/>
      <c r="I1102" s="88" t="n">
        <v>0.05</v>
      </c>
      <c r="J1102" s="88" t="n">
        <v>4.71</v>
      </c>
      <c r="K1102" s="88" t="n">
        <v>0.16</v>
      </c>
      <c r="L1102" s="88" t="n">
        <v>42.97</v>
      </c>
      <c r="M1102" s="63" t="n">
        <v>670</v>
      </c>
      <c r="N1102" s="63" t="n">
        <f aca="false" ca="false" dt2D="false" dtr="false" t="normal">F1102*M1102/1000</f>
        <v>4.355</v>
      </c>
    </row>
    <row outlineLevel="0" r="1103">
      <c r="A1103" s="88" t="n"/>
      <c r="B1103" s="89" t="n"/>
      <c r="C1103" s="89" t="n"/>
      <c r="D1103" s="89" t="n"/>
      <c r="E1103" s="88" t="s">
        <v>91</v>
      </c>
      <c r="F1103" s="88" t="n">
        <v>0.07</v>
      </c>
      <c r="G1103" s="88" t="n">
        <v>1.5</v>
      </c>
      <c r="H1103" s="88" t="n"/>
      <c r="I1103" s="88" t="n">
        <v>0.18</v>
      </c>
      <c r="J1103" s="88" t="n">
        <v>0.17</v>
      </c>
      <c r="K1103" s="88" t="s">
        <v>29</v>
      </c>
      <c r="L1103" s="88" t="n">
        <v>2.35</v>
      </c>
      <c r="M1103" s="63" t="n">
        <v>12</v>
      </c>
      <c r="N1103" s="63" t="n">
        <f aca="false" ca="false" dt2D="false" dtr="false" t="normal">F1103*M1103</f>
        <v>0.84</v>
      </c>
    </row>
    <row outlineLevel="0" r="1104">
      <c r="A1104" s="88" t="n"/>
      <c r="B1104" s="89" t="n"/>
      <c r="C1104" s="89" t="n"/>
      <c r="D1104" s="89" t="n"/>
      <c r="E1104" s="88" t="s">
        <v>31</v>
      </c>
      <c r="F1104" s="88" t="n">
        <v>1.2</v>
      </c>
      <c r="G1104" s="88" t="n"/>
      <c r="H1104" s="88" t="n"/>
      <c r="I1104" s="88" t="n"/>
      <c r="J1104" s="88" t="n"/>
      <c r="K1104" s="88" t="n"/>
      <c r="L1104" s="88" t="n"/>
      <c r="M1104" s="94" t="n">
        <v>670</v>
      </c>
      <c r="N1104" s="63" t="n">
        <f aca="false" ca="false" dt2D="false" dtr="false" t="normal">F1104*M1104/1000</f>
        <v>0.804</v>
      </c>
    </row>
    <row ht="21" outlineLevel="0" r="1105">
      <c r="A1105" s="88" t="n"/>
      <c r="B1105" s="187" t="s">
        <v>96</v>
      </c>
      <c r="C1105" s="187" t="n"/>
      <c r="D1105" s="187" t="n"/>
      <c r="E1105" s="93" t="n"/>
      <c r="F1105" s="93" t="n"/>
      <c r="G1105" s="93" t="n"/>
      <c r="H1105" s="93" t="n"/>
      <c r="I1105" s="196" t="e">
        <f aca="false" ca="false" dt2D="false" dtr="false" t="normal">#REF!+I1065</f>
        <v>#REF!</v>
      </c>
      <c r="J1105" s="196" t="e">
        <f aca="false" ca="false" dt2D="false" dtr="false" t="normal">#REF!+J1065</f>
        <v>#REF!</v>
      </c>
      <c r="K1105" s="196" t="e">
        <f aca="false" ca="false" dt2D="false" dtr="false" t="normal">#REF!+K1065</f>
        <v>#REF!</v>
      </c>
      <c r="L1105" s="196" t="e">
        <f aca="false" ca="false" dt2D="false" dtr="false" t="normal">#REF!+L1065</f>
        <v>#REF!</v>
      </c>
      <c r="M1105" s="196" t="n"/>
      <c r="N1105" s="79" t="n">
        <f aca="false" ca="false" dt2D="false" dtr="false" t="normal">SUM(N1067:N1104)</f>
        <v>131.3615</v>
      </c>
    </row>
    <row outlineLevel="0" r="1106">
      <c r="A1106" s="302" t="n"/>
      <c r="B1106" s="324" t="s">
        <v>266</v>
      </c>
      <c r="C1106" s="324" t="n"/>
      <c r="D1106" s="324" t="n"/>
      <c r="E1106" s="357" t="n"/>
      <c r="F1106" s="357" t="n"/>
      <c r="G1106" s="357" t="n"/>
      <c r="H1106" s="334" t="n"/>
      <c r="I1106" s="328" t="e">
        <f aca="false" ca="false" dt2D="false" dtr="false" t="normal">I1105+I1065</f>
        <v>#REF!</v>
      </c>
      <c r="J1106" s="328" t="e">
        <f aca="false" ca="false" dt2D="false" dtr="false" t="normal">J1105+J1065</f>
        <v>#REF!</v>
      </c>
      <c r="K1106" s="328" t="e">
        <f aca="false" ca="false" dt2D="false" dtr="false" t="normal">K1105+K1065</f>
        <v>#REF!</v>
      </c>
      <c r="L1106" s="328" t="e">
        <f aca="false" ca="false" dt2D="false" dtr="false" t="normal">L1105+L1065</f>
        <v>#REF!</v>
      </c>
      <c r="M1106" s="328" t="n"/>
      <c r="N1106" s="289" t="n">
        <f aca="false" ca="false" dt2D="false" dtr="false" t="normal">N1105+N1065</f>
        <v>199.0268</v>
      </c>
    </row>
    <row outlineLevel="0" r="1108">
      <c r="O1108" s="383" t="n"/>
    </row>
  </sheetData>
  <mergeCells count="230">
    <mergeCell ref="A1:N1"/>
    <mergeCell ref="B5:B7"/>
    <mergeCell ref="B11:B12"/>
    <mergeCell ref="A4:B4"/>
    <mergeCell ref="A19:B19"/>
    <mergeCell ref="A58:B58"/>
    <mergeCell ref="A57:B57"/>
    <mergeCell ref="A60:B60"/>
    <mergeCell ref="A306:B306"/>
    <mergeCell ref="A247:B247"/>
    <mergeCell ref="A203:B203"/>
    <mergeCell ref="A261:B261"/>
    <mergeCell ref="A61:B61"/>
    <mergeCell ref="A79:B79"/>
    <mergeCell ref="A115:B115"/>
    <mergeCell ref="A116:B116"/>
    <mergeCell ref="A118:B118"/>
    <mergeCell ref="A119:B119"/>
    <mergeCell ref="A135:B135"/>
    <mergeCell ref="A162:A164"/>
    <mergeCell ref="A169:A170"/>
    <mergeCell ref="A181:B181"/>
    <mergeCell ref="A182:B182"/>
    <mergeCell ref="A184:B184"/>
    <mergeCell ref="A185:B185"/>
    <mergeCell ref="B953:B955"/>
    <mergeCell ref="B387:B388"/>
    <mergeCell ref="B106:B107"/>
    <mergeCell ref="B378:B380"/>
    <mergeCell ref="B317:B318"/>
    <mergeCell ref="B421:B422"/>
    <mergeCell ref="B355:B356"/>
    <mergeCell ref="B195:B197"/>
    <mergeCell ref="B1016:B1017"/>
    <mergeCell ref="B1091:B1092"/>
    <mergeCell ref="B1036:B1037"/>
    <mergeCell ref="B928:B929"/>
    <mergeCell ref="B833:B834"/>
    <mergeCell ref="B974:B975"/>
    <mergeCell ref="B1089:B1090"/>
    <mergeCell ref="B594:B595"/>
    <mergeCell ref="B398:B399"/>
    <mergeCell ref="B340:B341"/>
    <mergeCell ref="B446:B447"/>
    <mergeCell ref="B1060:B1061"/>
    <mergeCell ref="B1067:B1068"/>
    <mergeCell ref="B540:B541"/>
    <mergeCell ref="B417:B418"/>
    <mergeCell ref="B441:B442"/>
    <mergeCell ref="B472:B473"/>
    <mergeCell ref="B533:B534"/>
    <mergeCell ref="B644:B645"/>
    <mergeCell ref="B712:B713"/>
    <mergeCell ref="B757:B759"/>
    <mergeCell ref="B805:B806"/>
    <mergeCell ref="B752:B753"/>
    <mergeCell ref="B503:B505"/>
    <mergeCell ref="B793:B794"/>
    <mergeCell ref="B536:B537"/>
    <mergeCell ref="B320:B321"/>
    <mergeCell ref="B744:B745"/>
    <mergeCell ref="B895:B896"/>
    <mergeCell ref="B704:B705"/>
    <mergeCell ref="B675:B677"/>
    <mergeCell ref="B854:B855"/>
    <mergeCell ref="B256:B257"/>
    <mergeCell ref="B729:B730"/>
    <mergeCell ref="B633:B634"/>
    <mergeCell ref="B678:B679"/>
    <mergeCell ref="B770:B771"/>
    <mergeCell ref="B646:B647"/>
    <mergeCell ref="B205:B206"/>
    <mergeCell ref="B232:B233"/>
    <mergeCell ref="B947:B948"/>
    <mergeCell ref="B137:B138"/>
    <mergeCell ref="B81:B82"/>
    <mergeCell ref="B127:B128"/>
    <mergeCell ref="B556:B557"/>
    <mergeCell ref="B685:B686"/>
    <mergeCell ref="B970:B971"/>
    <mergeCell ref="B186:B188"/>
    <mergeCell ref="B1010:B1012"/>
    <mergeCell ref="B263:B264"/>
    <mergeCell ref="B62:B63"/>
    <mergeCell ref="B216:B217"/>
    <mergeCell ref="B696:B697"/>
    <mergeCell ref="B773:B774"/>
    <mergeCell ref="B812:B813"/>
    <mergeCell ref="B989:B990"/>
    <mergeCell ref="B877:B879"/>
    <mergeCell ref="B165:B166"/>
    <mergeCell ref="B904:B905"/>
    <mergeCell ref="B1032:B1033"/>
    <mergeCell ref="B908:B909"/>
    <mergeCell ref="B737:B738"/>
    <mergeCell ref="B967:B968"/>
    <mergeCell ref="B209:B211"/>
    <mergeCell ref="B1029:B1030"/>
    <mergeCell ref="B71:B73"/>
    <mergeCell ref="B1057:B1058"/>
    <mergeCell ref="B574:B575"/>
    <mergeCell ref="B479:B480"/>
    <mergeCell ref="B384:B385"/>
    <mergeCell ref="B288:B289"/>
    <mergeCell ref="B407:B408"/>
    <mergeCell ref="B359:B360"/>
    <mergeCell ref="B14:B15"/>
    <mergeCell ref="B438:B439"/>
    <mergeCell ref="B346:B347"/>
    <mergeCell ref="A727:B727"/>
    <mergeCell ref="A728:B728"/>
    <mergeCell ref="A742:B742"/>
    <mergeCell ref="A770:A772"/>
    <mergeCell ref="A788:B788"/>
    <mergeCell ref="A789:B789"/>
    <mergeCell ref="A791:B791"/>
    <mergeCell ref="A810:B810"/>
    <mergeCell ref="A837:A838"/>
    <mergeCell ref="A849:B849"/>
    <mergeCell ref="A850:B850"/>
    <mergeCell ref="A852:B852"/>
    <mergeCell ref="A853:B853"/>
    <mergeCell ref="A923:B923"/>
    <mergeCell ref="A922:B922"/>
    <mergeCell ref="A909:A910"/>
    <mergeCell ref="A876:B876"/>
    <mergeCell ref="A925:B925"/>
    <mergeCell ref="A926:B926"/>
    <mergeCell ref="A946:B946"/>
    <mergeCell ref="A987:B987"/>
    <mergeCell ref="A988:B988"/>
    <mergeCell ref="A1052:B1052"/>
    <mergeCell ref="A1037:A1038"/>
    <mergeCell ref="A1066:B1066"/>
    <mergeCell ref="A1091:A1093"/>
    <mergeCell ref="A1084:A1086"/>
    <mergeCell ref="A1053:B1053"/>
    <mergeCell ref="A683:B683"/>
    <mergeCell ref="A665:B665"/>
    <mergeCell ref="A664:B664"/>
    <mergeCell ref="A648:A650"/>
    <mergeCell ref="A623:B623"/>
    <mergeCell ref="A606:B606"/>
    <mergeCell ref="A569:A573"/>
    <mergeCell ref="A555:B555"/>
    <mergeCell ref="A554:B554"/>
    <mergeCell ref="A512:B512"/>
    <mergeCell ref="A492:B492"/>
    <mergeCell ref="A491:B491"/>
    <mergeCell ref="A376:B376"/>
    <mergeCell ref="A377:B377"/>
    <mergeCell ref="A392:B392"/>
    <mergeCell ref="A429:B429"/>
    <mergeCell ref="A430:B430"/>
    <mergeCell ref="A432:B432"/>
    <mergeCell ref="A433:B433"/>
    <mergeCell ref="A307:B307"/>
    <mergeCell ref="A309:B309"/>
    <mergeCell ref="A310:B310"/>
    <mergeCell ref="A327:B327"/>
    <mergeCell ref="A328:B328"/>
    <mergeCell ref="A329:A333"/>
    <mergeCell ref="A360:A361"/>
    <mergeCell ref="A373:B373"/>
    <mergeCell ref="A374:B374"/>
    <mergeCell ref="B940:B941"/>
    <mergeCell ref="B49:B50"/>
    <mergeCell ref="B130:B131"/>
    <mergeCell ref="B253:B254"/>
    <mergeCell ref="B1087:B1088"/>
    <mergeCell ref="B99:B100"/>
    <mergeCell ref="B1084:B1085"/>
    <mergeCell ref="B292:B293"/>
    <mergeCell ref="B1003:B1004"/>
    <mergeCell ref="B561:B562"/>
    <mergeCell ref="B453:B455"/>
    <mergeCell ref="B563:B564"/>
    <mergeCell ref="B285:B286"/>
    <mergeCell ref="B45:B46"/>
    <mergeCell ref="B1054:B1055"/>
    <mergeCell ref="B459:B460"/>
    <mergeCell ref="B777:B778"/>
    <mergeCell ref="B513:B514"/>
    <mergeCell ref="B830:B831"/>
    <mergeCell ref="B590:B591"/>
    <mergeCell ref="B628:B629"/>
    <mergeCell ref="B995:B996"/>
    <mergeCell ref="B614:B615"/>
    <mergeCell ref="B413:B414"/>
    <mergeCell ref="B648:B649"/>
    <mergeCell ref="B802:B804"/>
    <mergeCell ref="B689:B691"/>
    <mergeCell ref="B475:B476"/>
    <mergeCell ref="B937:B939"/>
    <mergeCell ref="B248:B249"/>
    <mergeCell ref="B868:B869"/>
    <mergeCell ref="B734:B735"/>
    <mergeCell ref="B120:B122"/>
    <mergeCell ref="B617:B618"/>
    <mergeCell ref="B506:B507"/>
    <mergeCell ref="B666:B668"/>
    <mergeCell ref="B889:B890"/>
    <mergeCell ref="B102:B103"/>
    <mergeCell ref="B198:B199"/>
    <mergeCell ref="B323:B324"/>
    <mergeCell ref="B641:B642"/>
    <mergeCell ref="B267:B268"/>
    <mergeCell ref="B494:B495"/>
    <mergeCell ref="B607:B608"/>
    <mergeCell ref="B624:B625"/>
    <mergeCell ref="B74:B75"/>
    <mergeCell ref="B35:B36"/>
    <mergeCell ref="B871:B872"/>
    <mergeCell ref="B519:B521"/>
    <mergeCell ref="B41:B42"/>
    <mergeCell ref="B25:B26"/>
    <mergeCell ref="B859:B860"/>
    <mergeCell ref="B883:B884"/>
    <mergeCell ref="B998:B999"/>
    <mergeCell ref="B21:B22"/>
    <mergeCell ref="B162:B163"/>
    <mergeCell ref="B587:B588"/>
    <mergeCell ref="B434:B435"/>
    <mergeCell ref="B276:B277"/>
    <mergeCell ref="B224:B225"/>
    <mergeCell ref="B334:B335"/>
    <mergeCell ref="B311:B312"/>
    <mergeCell ref="B581:B582"/>
    <mergeCell ref="B394:B396"/>
    <mergeCell ref="B1071:B1072"/>
  </mergeCells>
  <pageMargins bottom="0.160000011324883" footer="0.300000011920929" header="0.300000011920929" left="0.240000009536743" right="0.219999998807907" top="0.160000011324883"/>
  <pageSetup fitToHeight="1" fitToWidth="1" orientation="portrait" paperHeight="297mm" paperSize="9" paperWidth="210mm" scale="160"/>
</worksheet>
</file>

<file path=docProps/_rels/core.xml.rels><?xml version="1.0" encoding="UTF-8" standalone="no" ?>
<Relationships xmlns="http://schemas.openxmlformats.org/package/2006/relationships">
  <Relationship Id="rId1" Target="core.xml" Type="http://schemas.openxmlformats.org/officeDocument/2006/relationships/extended-properties"/>
</Relationships>
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MyOffice-CoreFramework-Windows/21.1-880.402.5047.511.2@RELEASE-DESKTOP-RUE-RC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2024-06-12T04:28:31Z</dcterms:modified>
</cp:coreProperties>
</file>